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576" windowHeight="9216" activeTab="0"/>
  </bookViews>
  <sheets>
    <sheet name="Прайс-лист Фаворит" sheetId="1" r:id="rId1"/>
    <sheet name="Прайс-лист Джокер" sheetId="2" r:id="rId2"/>
    <sheet name="Прайс-лист Русский фейерверк" sheetId="3" r:id="rId3"/>
  </sheets>
  <definedNames>
    <definedName name="_xlnm.Print_Area" localSheetId="0">'Прайс-лист Фаворит'!$A$4:$I$283</definedName>
  </definedNames>
  <calcPr fullCalcOnLoad="1" refMode="R1C1"/>
</workbook>
</file>

<file path=xl/sharedStrings.xml><?xml version="1.0" encoding="utf-8"?>
<sst xmlns="http://schemas.openxmlformats.org/spreadsheetml/2006/main" count="1269" uniqueCount="556">
  <si>
    <t>Серебрянные россыпи (1,5"х8)</t>
  </si>
  <si>
    <t>FT 5026</t>
  </si>
  <si>
    <t>Восточный гороскоп (1,2"х19)</t>
  </si>
  <si>
    <t>FT 7001</t>
  </si>
  <si>
    <t>FT 5222</t>
  </si>
  <si>
    <t>Огни заката 2"</t>
  </si>
  <si>
    <t>ОТ 020</t>
  </si>
  <si>
    <t>Оникс (2,5"х25) (3 класс)</t>
  </si>
  <si>
    <t>1.3. Бенгальские свечи</t>
  </si>
  <si>
    <t>1.4.Хлопушки</t>
  </si>
  <si>
    <t>ST 1401,  1402</t>
  </si>
  <si>
    <t>Ожидание чуда! (0,8"х48,1"х12,1,2"х10)</t>
  </si>
  <si>
    <t>Россия верёд! (0,82х66, 1"х18, 1,2"х6)</t>
  </si>
  <si>
    <t>Остров сокровищ (1"х49)</t>
  </si>
  <si>
    <t>Фестиваль (0,8"х49)</t>
  </si>
  <si>
    <t>Ну погоди! (0,7"х36)</t>
  </si>
  <si>
    <t>Русская тройка (0,75"х16)</t>
  </si>
  <si>
    <t>Елки-иголки (0,8"х8)</t>
  </si>
  <si>
    <t>Китеж-град (0,8"х8)</t>
  </si>
  <si>
    <t>Карат (1,2"х10)</t>
  </si>
  <si>
    <t>Кремлевские звезды (1,5"х8)</t>
  </si>
  <si>
    <t>Звездопад</t>
  </si>
  <si>
    <t>Карнавал</t>
  </si>
  <si>
    <t>Фонтан любви</t>
  </si>
  <si>
    <t>Большая медведица</t>
  </si>
  <si>
    <t>Красная лента</t>
  </si>
  <si>
    <t>Лимонка</t>
  </si>
  <si>
    <t>FT 1204</t>
  </si>
  <si>
    <t>Стрекоза</t>
  </si>
  <si>
    <t>Гангстер</t>
  </si>
  <si>
    <t>Нокаут</t>
  </si>
  <si>
    <t>Снайпер</t>
  </si>
  <si>
    <t>Ралли (1,2", 0,8"х78)</t>
  </si>
  <si>
    <t>Везувий</t>
  </si>
  <si>
    <t>FT 1102</t>
  </si>
  <si>
    <t>Хлопающие шары</t>
  </si>
  <si>
    <t>FT 5011</t>
  </si>
  <si>
    <t>6.Фестивальные шары</t>
  </si>
  <si>
    <t>Олимпийский огонь (1-1,2"х50)</t>
  </si>
  <si>
    <t>FT 1201</t>
  </si>
  <si>
    <t>FT 1205</t>
  </si>
  <si>
    <t xml:space="preserve"> Летающая тарелка </t>
  </si>
  <si>
    <t>FT 7002</t>
  </si>
  <si>
    <t>FT 7000</t>
  </si>
  <si>
    <t>Профи (2"х25)</t>
  </si>
  <si>
    <t>Профи (2"х36)</t>
  </si>
  <si>
    <t>1.1.Петарды</t>
  </si>
  <si>
    <t>ОТ 013</t>
  </si>
  <si>
    <t>ОТ 016</t>
  </si>
  <si>
    <t>Малахит 1,2"х150 (3 класс)</t>
  </si>
  <si>
    <t>FT 5056</t>
  </si>
  <si>
    <t xml:space="preserve">Маскарад (1,2",0,8"х150) </t>
  </si>
  <si>
    <t>FT 3036</t>
  </si>
  <si>
    <t>Цветное пламя</t>
  </si>
  <si>
    <t>FT 5064</t>
  </si>
  <si>
    <t>Сюрприз (1"х7з)</t>
  </si>
  <si>
    <t>FT 5074</t>
  </si>
  <si>
    <t>Страсть (1,2"х60)</t>
  </si>
  <si>
    <t>FT 3004</t>
  </si>
  <si>
    <t>Праздничный</t>
  </si>
  <si>
    <t>кор.</t>
  </si>
  <si>
    <t>ОТ 018</t>
  </si>
  <si>
    <t>Коралл 0,8"х12, 1,2"х200 (3 класс)</t>
  </si>
  <si>
    <t>FT 1203</t>
  </si>
  <si>
    <t>Ночной мотылёк</t>
  </si>
  <si>
    <t>FT 2064</t>
  </si>
  <si>
    <t>Зодиак</t>
  </si>
  <si>
    <t>На абордаж</t>
  </si>
  <si>
    <t>ОТ 012</t>
  </si>
  <si>
    <t>FT 1004-ТС</t>
  </si>
  <si>
    <t>Соловей-разбойник</t>
  </si>
  <si>
    <t>FT 1004-ФС</t>
  </si>
  <si>
    <t>Треугольник</t>
  </si>
  <si>
    <t>FT 1101</t>
  </si>
  <si>
    <t>Юла</t>
  </si>
  <si>
    <t>1.1.Наземные фейерверки</t>
  </si>
  <si>
    <t>1.2.Летающие фейерверки</t>
  </si>
  <si>
    <t>Танцующие бабочки</t>
  </si>
  <si>
    <t>Поехали</t>
  </si>
  <si>
    <t>Фунт (1,5"х8)</t>
  </si>
  <si>
    <t>На луну (0,8"х10)</t>
  </si>
  <si>
    <t>Ночное небо (0,6"х60)</t>
  </si>
  <si>
    <t>Фокус-покус  (0,8"х8)</t>
  </si>
  <si>
    <t>Золотые россыпи (1,5"х8)</t>
  </si>
  <si>
    <t>Метелица (0,7"х10)</t>
  </si>
  <si>
    <t>Золотые узоры (0,8"х5)</t>
  </si>
  <si>
    <t>Серебряные узоры (0,8"х5)</t>
  </si>
  <si>
    <t>Цветные узоры (0,8"х5)</t>
  </si>
  <si>
    <t>Крутая леди 1,75"</t>
  </si>
  <si>
    <t>Спецназ 2"</t>
  </si>
  <si>
    <t>2.Ракеты</t>
  </si>
  <si>
    <t>3.Фонтаны</t>
  </si>
  <si>
    <t>4.Римские свечи</t>
  </si>
  <si>
    <t>5.Батареи салютов</t>
  </si>
  <si>
    <t>FT 5098</t>
  </si>
  <si>
    <t>Морской бой (1,2"х19)</t>
  </si>
  <si>
    <t>Огненный дракон (1,2"х16)</t>
  </si>
  <si>
    <t>Новогодний подарок (1,2"х19)</t>
  </si>
  <si>
    <t>Звезда (0,8"х8)</t>
  </si>
  <si>
    <t>FT 1003-ТC</t>
  </si>
  <si>
    <t>FT 1011</t>
  </si>
  <si>
    <t>FT 1012</t>
  </si>
  <si>
    <t>FT 1103</t>
  </si>
  <si>
    <t>FT 1104</t>
  </si>
  <si>
    <t>Супер лотос</t>
  </si>
  <si>
    <t>Космос</t>
  </si>
  <si>
    <t>FT 2076</t>
  </si>
  <si>
    <t>FT 3008</t>
  </si>
  <si>
    <t>FT 3009</t>
  </si>
  <si>
    <t>FT 3016</t>
  </si>
  <si>
    <t>FT 3014</t>
  </si>
  <si>
    <t>FT 4017</t>
  </si>
  <si>
    <t>FT 4018</t>
  </si>
  <si>
    <t>FT 4019</t>
  </si>
  <si>
    <t>FT 4020</t>
  </si>
  <si>
    <t>FT 5035</t>
  </si>
  <si>
    <t>FT 5036</t>
  </si>
  <si>
    <t>FT 5049</t>
  </si>
  <si>
    <t>FT 5057</t>
  </si>
  <si>
    <t>FT 5058</t>
  </si>
  <si>
    <t>FT 5059</t>
  </si>
  <si>
    <t>FT 5070</t>
  </si>
  <si>
    <t>FT 5071</t>
  </si>
  <si>
    <t>FT 5072</t>
  </si>
  <si>
    <t>FT 5073</t>
  </si>
  <si>
    <t>FT 5090</t>
  </si>
  <si>
    <t>FT 5091</t>
  </si>
  <si>
    <t>FT 5092</t>
  </si>
  <si>
    <t>FT 5093</t>
  </si>
  <si>
    <t>FT 7003</t>
  </si>
  <si>
    <t>FT 7005</t>
  </si>
  <si>
    <t>ST 1300</t>
  </si>
  <si>
    <t>Бенгальская свеча 160</t>
  </si>
  <si>
    <t>Хлопушка конус</t>
  </si>
  <si>
    <t>Профи (2,5"х25)</t>
  </si>
  <si>
    <t>Профи (2,5"х30)</t>
  </si>
  <si>
    <t>FT 5069</t>
  </si>
  <si>
    <t>Куранты (1"х25)</t>
  </si>
  <si>
    <t>FT 5075</t>
  </si>
  <si>
    <t>Праздничный (1,2"х49)</t>
  </si>
  <si>
    <t>FT 5076</t>
  </si>
  <si>
    <t>Золотая лихорадка (1,2"х49)</t>
  </si>
  <si>
    <t>FT 5077</t>
  </si>
  <si>
    <t>Валентинка (1,2"х12)</t>
  </si>
  <si>
    <t>FT 5078</t>
  </si>
  <si>
    <t>Новогоднее настроение! (0,8"х7)</t>
  </si>
  <si>
    <t>FT 5079</t>
  </si>
  <si>
    <t>Высокий полет (0,8"х7)</t>
  </si>
  <si>
    <t>FT 5080</t>
  </si>
  <si>
    <t>Золотая паутина (0,8"х9)</t>
  </si>
  <si>
    <t>FT 5081</t>
  </si>
  <si>
    <t>Харлей (0,8"х16)</t>
  </si>
  <si>
    <t>FT 5082</t>
  </si>
  <si>
    <t>Огни на елке (0,8"х25)</t>
  </si>
  <si>
    <t>FT 5083</t>
  </si>
  <si>
    <t>Зимушка-зима (0,8"х37)</t>
  </si>
  <si>
    <t>FT 5084</t>
  </si>
  <si>
    <t>Горько! (0,8"х49)</t>
  </si>
  <si>
    <t>FT 5085</t>
  </si>
  <si>
    <t>Зимняя сказка (0,8"х25)</t>
  </si>
  <si>
    <t>FT 5086</t>
  </si>
  <si>
    <t>Свадебный (0,8"х25)</t>
  </si>
  <si>
    <t>FT 5087</t>
  </si>
  <si>
    <t>Красотка (1,2"х25)</t>
  </si>
  <si>
    <t>FT 5088</t>
  </si>
  <si>
    <t>Магия (1,2"х25)</t>
  </si>
  <si>
    <t>FT 5089</t>
  </si>
  <si>
    <t>Любимый город (1,2"х37)</t>
  </si>
  <si>
    <t>FT 5094</t>
  </si>
  <si>
    <t>Таити (1,2"х19)</t>
  </si>
  <si>
    <t>FT 5095</t>
  </si>
  <si>
    <t>С Рождеством (1,2"х19)</t>
  </si>
  <si>
    <t>FT 5096</t>
  </si>
  <si>
    <t>FT 5097</t>
  </si>
  <si>
    <t>FT 5099</t>
  </si>
  <si>
    <t>FT 5211</t>
  </si>
  <si>
    <t>Соблазн 2,5"</t>
  </si>
  <si>
    <t>FT 5212</t>
  </si>
  <si>
    <t>FT 5221</t>
  </si>
  <si>
    <t>1. Элитные батареи салютов</t>
  </si>
  <si>
    <t>ОТ 000</t>
  </si>
  <si>
    <t>ОТ 001</t>
  </si>
  <si>
    <t>Ориент 1,2"х230, 2"х8 (4 класс)</t>
  </si>
  <si>
    <t>Алмаз 1,2"х166, 2"х7 (4 класс)</t>
  </si>
  <si>
    <t>ОТ 002</t>
  </si>
  <si>
    <t>Изумруд 1,2"х171, 2"х7 (4 класс)</t>
  </si>
  <si>
    <t>ОТ 003</t>
  </si>
  <si>
    <t>Сапфир 1,2"х162 (4 класс)</t>
  </si>
  <si>
    <t>ОТ 004</t>
  </si>
  <si>
    <t>ОТ 005</t>
  </si>
  <si>
    <t>Александрит 1,2"х164,  0,8"х46 (4 класс)</t>
  </si>
  <si>
    <t>ОТ 006</t>
  </si>
  <si>
    <t>Гранат 1,2"х186 (4 класс)</t>
  </si>
  <si>
    <t>ОТ 007</t>
  </si>
  <si>
    <t>ОТ 008</t>
  </si>
  <si>
    <t>Топаз 1,2"х137, 2"х24, 3"х5  (4 класс)</t>
  </si>
  <si>
    <t>ОТ 009</t>
  </si>
  <si>
    <t>Лунный камень 0,8"х17, 1"х38, 1,2"х112, 1,5"х20 (4 класс)</t>
  </si>
  <si>
    <t>ОТ 010</t>
  </si>
  <si>
    <t>ОТ 011</t>
  </si>
  <si>
    <t>Аметист 1,2"х238 (3 класс)</t>
  </si>
  <si>
    <t>ОТ 014</t>
  </si>
  <si>
    <t>Нефрит 1,2"х180 (3 класс)</t>
  </si>
  <si>
    <t>ОТ 015</t>
  </si>
  <si>
    <t>Лазурит 0,8"х17,1,2"х204 (3 класс)</t>
  </si>
  <si>
    <t>ОТ 017</t>
  </si>
  <si>
    <t>Агат 0,8х14, 1,5"х80, 2,5"х5 (3 класс)</t>
  </si>
  <si>
    <t>ОТ 019</t>
  </si>
  <si>
    <t>Яшма 2"х36 (3 класс)</t>
  </si>
  <si>
    <t>Лотос</t>
  </si>
  <si>
    <t>Зимняя стужа (0,8"х6)</t>
  </si>
  <si>
    <t>Рождество (1"х10)</t>
  </si>
  <si>
    <t>Новый год! (0,6"х50)</t>
  </si>
  <si>
    <t>Рождественский сувенир (1,2"х38)</t>
  </si>
  <si>
    <t>FT 5012</t>
  </si>
  <si>
    <t>Амазонка (1,2"х36)</t>
  </si>
  <si>
    <t>FT 5013</t>
  </si>
  <si>
    <t>Город будущего (1,2"х36)</t>
  </si>
  <si>
    <t>FT 5014</t>
  </si>
  <si>
    <t>Гавайи (1,2"х100)</t>
  </si>
  <si>
    <t>FT 5015</t>
  </si>
  <si>
    <t>Снежинка (1,2"х9)</t>
  </si>
  <si>
    <t>FT 5016</t>
  </si>
  <si>
    <t>Матрешка (1,2"х9)</t>
  </si>
  <si>
    <t>FT 5017</t>
  </si>
  <si>
    <t>Акула (1,2"х27)</t>
  </si>
  <si>
    <t>FT 5018</t>
  </si>
  <si>
    <t>Веселая прогулка (1"х9)</t>
  </si>
  <si>
    <t>FT 5019</t>
  </si>
  <si>
    <t>Северное сияние (1"х12)</t>
  </si>
  <si>
    <t>FT 5020</t>
  </si>
  <si>
    <t>Змей Горыныч (1"х15)</t>
  </si>
  <si>
    <t>FT 5021</t>
  </si>
  <si>
    <t>Ирокез (1,2"х96)</t>
  </si>
  <si>
    <t>FT 5022</t>
  </si>
  <si>
    <t>С любовью (1"х16)</t>
  </si>
  <si>
    <t>FT 5023</t>
  </si>
  <si>
    <t>Новогодняя гирлянда (1,2"х16)</t>
  </si>
  <si>
    <t>FT 5024</t>
  </si>
  <si>
    <t>Фейерверки России (1,2"х25)</t>
  </si>
  <si>
    <t>FT 5025</t>
  </si>
  <si>
    <t>Град</t>
  </si>
  <si>
    <t>FT 5027</t>
  </si>
  <si>
    <t>Форсаж (1,2"х37)</t>
  </si>
  <si>
    <t>FT 5028</t>
  </si>
  <si>
    <t>Эльбрус (1,2"х37)</t>
  </si>
  <si>
    <t>FT 5029</t>
  </si>
  <si>
    <t>Цветы любви (1,2"х60)</t>
  </si>
  <si>
    <t>FT 5030</t>
  </si>
  <si>
    <t>Салют победы (1,2"х100)</t>
  </si>
  <si>
    <t>FT 5031</t>
  </si>
  <si>
    <t>Новогодний! (1,2"х19)</t>
  </si>
  <si>
    <t>FT 5032</t>
  </si>
  <si>
    <t>Поздравляю! (1,2"х100)</t>
  </si>
  <si>
    <t>FT 5033</t>
  </si>
  <si>
    <t>Снежные вершины (1"х37)</t>
  </si>
  <si>
    <t>FT 5034</t>
  </si>
  <si>
    <t>Симба (1,2"х49)</t>
  </si>
  <si>
    <t>FT 5037</t>
  </si>
  <si>
    <t>Стрелы амура (1,2"х49)</t>
  </si>
  <si>
    <t>FT 5038</t>
  </si>
  <si>
    <t>Великая Русь! (1,2"х49)</t>
  </si>
  <si>
    <t>FT 5039</t>
  </si>
  <si>
    <t>Юбилейный (0,8"х96)</t>
  </si>
  <si>
    <t>FT 5040</t>
  </si>
  <si>
    <t>Ты+я (1,2"х100)</t>
  </si>
  <si>
    <t>FT 5041</t>
  </si>
  <si>
    <t>Золотой рог (1,2"х100)</t>
  </si>
  <si>
    <t>FT 5042</t>
  </si>
  <si>
    <t>Мировой фейерверк (1,2"х100)</t>
  </si>
  <si>
    <t>FT 5043</t>
  </si>
  <si>
    <t>Голубка (1,2"х40)</t>
  </si>
  <si>
    <t>FT 5044</t>
  </si>
  <si>
    <t>Новогодние игрушки (1,2"х100)</t>
  </si>
  <si>
    <t>FT 5045</t>
  </si>
  <si>
    <t>Мечта (1,2"х100)</t>
  </si>
  <si>
    <t>FT 5046</t>
  </si>
  <si>
    <t>Брызги шампанского (1"х100)</t>
  </si>
  <si>
    <t>FT 5047</t>
  </si>
  <si>
    <t>Домбай  (1,2"х80)</t>
  </si>
  <si>
    <t>FT 5048</t>
  </si>
  <si>
    <t>Письмо Деда Мороза (1,2"х60)</t>
  </si>
  <si>
    <t>FT 5050</t>
  </si>
  <si>
    <t>Голубь Мира (1,2", 0,8"х40)</t>
  </si>
  <si>
    <t>FT 5051</t>
  </si>
  <si>
    <t>FT 5052</t>
  </si>
  <si>
    <t>FT 5053</t>
  </si>
  <si>
    <t>Город у моря (1"х100)</t>
  </si>
  <si>
    <t>FT 5054</t>
  </si>
  <si>
    <t>Мегаполис (1,2", 0,8"х100)</t>
  </si>
  <si>
    <t>FT 5055</t>
  </si>
  <si>
    <t>Совет да любовь (1,2", 0,8"х120)</t>
  </si>
  <si>
    <t>FT 5060</t>
  </si>
  <si>
    <t>Алые паруса (0,8",1",1,2"х37)</t>
  </si>
  <si>
    <t>FT 5061</t>
  </si>
  <si>
    <t>Слава Отечеству (1",1,2" х40)</t>
  </si>
  <si>
    <t>FT 5062</t>
  </si>
  <si>
    <t>Дикая кошка (1,2"х25)</t>
  </si>
  <si>
    <t>FT 5063</t>
  </si>
  <si>
    <t>Игра огня (1,2"х25)</t>
  </si>
  <si>
    <t>FT 5065</t>
  </si>
  <si>
    <t>Чудесный вечер (1"х10)</t>
  </si>
  <si>
    <t>FT 5066</t>
  </si>
  <si>
    <t>Граффити (1"х15)</t>
  </si>
  <si>
    <t>FT 5067</t>
  </si>
  <si>
    <t>Огни большого города (1"х19)</t>
  </si>
  <si>
    <t>FT 5068</t>
  </si>
  <si>
    <t>Фортуна (1"х19)</t>
  </si>
  <si>
    <t>Код изделия</t>
  </si>
  <si>
    <t>Наименование</t>
  </si>
  <si>
    <t>Ед. Измерения</t>
  </si>
  <si>
    <t>Фасовка в транспортной коробке</t>
  </si>
  <si>
    <t>Цена за ед.изм./руб.</t>
  </si>
  <si>
    <t>блоков</t>
  </si>
  <si>
    <t>I. Развлекательная пиротехника торговой марки "Фаворит"</t>
  </si>
  <si>
    <t>FT-1001-Т</t>
  </si>
  <si>
    <t xml:space="preserve">Череп </t>
  </si>
  <si>
    <t>бл.</t>
  </si>
  <si>
    <t>FT 1002-Т</t>
  </si>
  <si>
    <t xml:space="preserve">Пират </t>
  </si>
  <si>
    <t>FT 1003-Т</t>
  </si>
  <si>
    <t>Оборотень</t>
  </si>
  <si>
    <t xml:space="preserve">Дракула </t>
  </si>
  <si>
    <t>FT 1004-Т</t>
  </si>
  <si>
    <t>FT 1004-Ф</t>
  </si>
  <si>
    <t xml:space="preserve">Огненный дракон </t>
  </si>
  <si>
    <t>FT 1005-Т</t>
  </si>
  <si>
    <t>FT 1005-Ф</t>
  </si>
  <si>
    <t>FT 1006-Т</t>
  </si>
  <si>
    <t xml:space="preserve">Атас </t>
  </si>
  <si>
    <t>упак.</t>
  </si>
  <si>
    <t>-</t>
  </si>
  <si>
    <t>FT 1006-Ф</t>
  </si>
  <si>
    <t>FT 1008-Ф</t>
  </si>
  <si>
    <t xml:space="preserve">Большой бум </t>
  </si>
  <si>
    <t>FT 1010-Ф</t>
  </si>
  <si>
    <t xml:space="preserve">Хэллоуин </t>
  </si>
  <si>
    <t>FT 2001</t>
  </si>
  <si>
    <t xml:space="preserve">Ночная ведьма </t>
  </si>
  <si>
    <t>FT 2002</t>
  </si>
  <si>
    <t>Торнадо</t>
  </si>
  <si>
    <t>FT 2003</t>
  </si>
  <si>
    <t xml:space="preserve">Радуга </t>
  </si>
  <si>
    <t>FT 2004</t>
  </si>
  <si>
    <t xml:space="preserve">Вьюга </t>
  </si>
  <si>
    <t>FT 2006</t>
  </si>
  <si>
    <t>FT 2022</t>
  </si>
  <si>
    <t>К звездам</t>
  </si>
  <si>
    <t>FT 2027</t>
  </si>
  <si>
    <t>Галактика</t>
  </si>
  <si>
    <t>FT 2048</t>
  </si>
  <si>
    <t xml:space="preserve">Звездочет </t>
  </si>
  <si>
    <t>FT 2065</t>
  </si>
  <si>
    <t>FT 2075</t>
  </si>
  <si>
    <t xml:space="preserve">Млечный путь </t>
  </si>
  <si>
    <t>FT 3001</t>
  </si>
  <si>
    <t xml:space="preserve">Арлекин </t>
  </si>
  <si>
    <t>FT 3002</t>
  </si>
  <si>
    <t xml:space="preserve">Акварель </t>
  </si>
  <si>
    <t>FT 3003</t>
  </si>
  <si>
    <t xml:space="preserve">Калейдоскоп </t>
  </si>
  <si>
    <t>FT 3005</t>
  </si>
  <si>
    <t>Джин</t>
  </si>
  <si>
    <t>FT 3007</t>
  </si>
  <si>
    <t>Бабочка</t>
  </si>
  <si>
    <t>шт.</t>
  </si>
  <si>
    <t>FT 3011</t>
  </si>
  <si>
    <t>Цветной вулкан</t>
  </si>
  <si>
    <t>FT 3012</t>
  </si>
  <si>
    <t>Серебряный вулкан</t>
  </si>
  <si>
    <t>FT 3015</t>
  </si>
  <si>
    <t>Кружева</t>
  </si>
  <si>
    <t>FT 4001</t>
  </si>
  <si>
    <t xml:space="preserve">Голубой огонек (1"х8) </t>
  </si>
  <si>
    <t>FT 4002</t>
  </si>
  <si>
    <t xml:space="preserve">Золотая осень (0,6"х40) </t>
  </si>
  <si>
    <t>FT 4003</t>
  </si>
  <si>
    <t xml:space="preserve">Звездный дождь (1"х8) </t>
  </si>
  <si>
    <t>FT 4006</t>
  </si>
  <si>
    <t>FT 4007</t>
  </si>
  <si>
    <t>FT 4008</t>
  </si>
  <si>
    <t>FT 4009</t>
  </si>
  <si>
    <t>FT 4010</t>
  </si>
  <si>
    <t>FT 4011</t>
  </si>
  <si>
    <t>FT 4012</t>
  </si>
  <si>
    <t>FT 4014</t>
  </si>
  <si>
    <t>FT 4015</t>
  </si>
  <si>
    <t>FT 4016</t>
  </si>
  <si>
    <t>FT 4035</t>
  </si>
  <si>
    <t>FT 4044</t>
  </si>
  <si>
    <t>FT 4045</t>
  </si>
  <si>
    <t>FT 4046</t>
  </si>
  <si>
    <t>FT 4049</t>
  </si>
  <si>
    <t>Парад звезд (0,8"х6)</t>
  </si>
  <si>
    <t>FT 5000</t>
  </si>
  <si>
    <t>Фаворит (1,2"х110)</t>
  </si>
  <si>
    <t>FT 5001</t>
  </si>
  <si>
    <t>Пять минут (1,2"х10)</t>
  </si>
  <si>
    <t>FT 5002</t>
  </si>
  <si>
    <t>Новый год уже в пути!  (1,2"х13)</t>
  </si>
  <si>
    <t>FT 5003</t>
  </si>
  <si>
    <t>Весенняя капель (1"х20)</t>
  </si>
  <si>
    <t>FT 5004</t>
  </si>
  <si>
    <t>Веснушка (1"х12)</t>
  </si>
  <si>
    <t>FT 5005</t>
  </si>
  <si>
    <t>Новогодняя ночь (1"х9)</t>
  </si>
  <si>
    <t>FT 5006</t>
  </si>
  <si>
    <t>Снегурочка (0,8"х20)</t>
  </si>
  <si>
    <t>FT 5007</t>
  </si>
  <si>
    <t>Фея (0,8"х16)</t>
  </si>
  <si>
    <t>FT 5008</t>
  </si>
  <si>
    <t>Снеговик (0,7"х7)</t>
  </si>
  <si>
    <t>FT 5009</t>
  </si>
  <si>
    <t>С новым годом! (1,2"х19)</t>
  </si>
  <si>
    <t>FT 5010</t>
  </si>
  <si>
    <t>Я тебя люблю! (1,2"х25)</t>
  </si>
  <si>
    <t>штук               (в упаковке)</t>
  </si>
  <si>
    <t>II. Развлекательная пиротехника торговой марки "ТД "Ориент"</t>
  </si>
  <si>
    <t>Цена за шт./руб.        (справочно)</t>
  </si>
  <si>
    <t>Цена за транспортную        коробку/руб.</t>
  </si>
  <si>
    <t>Цена за шт./руб.               (справочно)</t>
  </si>
  <si>
    <t>Цена за транспортную коробку/руб.</t>
  </si>
  <si>
    <t>штук              (в упаковке)</t>
  </si>
  <si>
    <t>Цена за шт./руб.          (справочно)</t>
  </si>
  <si>
    <t>упаковок            (в блоке)</t>
  </si>
  <si>
    <t>Снежная королева (1"х30)</t>
  </si>
  <si>
    <t>Жизнь удалась (1,2", 0,8"х50)</t>
  </si>
  <si>
    <t>Экстаз (1,2"х7, 1"х9, 0,8"х72)</t>
  </si>
  <si>
    <t>Новогодние узоры                             (1,2"х7 ,1"х36,  0,8"х77)</t>
  </si>
  <si>
    <t>Жить хорошо                                                   (1,2"х12, 0,8"х58)</t>
  </si>
  <si>
    <t>Праздник к нам приходит                 (1"х36)</t>
  </si>
  <si>
    <t>Казаки-разбойники                 (0,8"х30,1"х5)</t>
  </si>
  <si>
    <t>упаковок   (в блоке)</t>
  </si>
  <si>
    <t>Рубин 2"х8, 1,5"х55, 1,2"х153  (4 класс)</t>
  </si>
  <si>
    <t>Баккара 1"х153, 1,2"х84, 1,5"х55 (3 класс)</t>
  </si>
  <si>
    <t>Аквамарин 1,2"х136,  2"х24 , 3"х5                (4 класс)</t>
  </si>
  <si>
    <t>Бирюза 0,8"х28, 1"х40, 1,2"х122, 1,5"х8     (4 класс)</t>
  </si>
  <si>
    <t>Янтарь 0,8"х98,1"х72,1,2"х60,1,5"х32          (3 класс)</t>
  </si>
  <si>
    <t>Дед Мороз (1,2", 0,8"х60)</t>
  </si>
  <si>
    <t>С Днем рождения! (1,2"х19)</t>
  </si>
  <si>
    <t>оптовый прайс</t>
  </si>
  <si>
    <t>Компания    "ДарГрад"</t>
  </si>
  <si>
    <t>Цены указаны на 01.09.2017</t>
  </si>
  <si>
    <t xml:space="preserve"> от 100 000 руб. - 5%            от 1 000 000 руб. - 25%</t>
  </si>
  <si>
    <t xml:space="preserve"> от 300 000 руб. - 10%          от 1 500 000 руб. - 30%</t>
  </si>
  <si>
    <t xml:space="preserve"> от 500 000 руб. - 20%          от 3 000 000 руб. - 35%</t>
  </si>
  <si>
    <t xml:space="preserve">Система дополнительных скидок </t>
  </si>
  <si>
    <r>
      <t>при оптовых закупках</t>
    </r>
    <r>
      <rPr>
        <b/>
        <i/>
        <sz val="12"/>
        <rFont val="Georgia"/>
        <family val="1"/>
      </rPr>
      <t xml:space="preserve"> накопительная</t>
    </r>
  </si>
  <si>
    <t>товарооборот 2 года</t>
  </si>
  <si>
    <t>ОФИС ПРОДАЖ:</t>
  </si>
  <si>
    <t>450022 РБ, г.Уфа ул. Минигали Губайдуллина, дом 2.</t>
  </si>
  <si>
    <t>Ценовая группа/ Номенклатура/ Характеристика номенклатуры</t>
  </si>
  <si>
    <t xml:space="preserve">Оптовая   </t>
  </si>
  <si>
    <t>Цена</t>
  </si>
  <si>
    <t>Ед.</t>
  </si>
  <si>
    <t xml:space="preserve">        ДЫМЫ</t>
  </si>
  <si>
    <t xml:space="preserve">            CS - фонтан  ( белый )</t>
  </si>
  <si>
    <t>шт</t>
  </si>
  <si>
    <t xml:space="preserve">            CS - фонтан  ( желтый )</t>
  </si>
  <si>
    <t xml:space="preserve">            CS - фонтан  ( зелёный )</t>
  </si>
  <si>
    <t xml:space="preserve">            CS - фонтан  ( красный )</t>
  </si>
  <si>
    <t xml:space="preserve">            CS - фонтан  ( синий )</t>
  </si>
  <si>
    <t xml:space="preserve">            Смок фонтан 2  ( белый )</t>
  </si>
  <si>
    <t xml:space="preserve">            Смок фонтан 2  ( желтый )</t>
  </si>
  <si>
    <t xml:space="preserve">            Смок фонтан 2  ( зелёный )</t>
  </si>
  <si>
    <t xml:space="preserve">            Смок фонтан 2  ( красный )</t>
  </si>
  <si>
    <t xml:space="preserve">            Смок фонтан 2  ( синий )</t>
  </si>
  <si>
    <t xml:space="preserve">            Смок фонтан 2  ( фиолетовый )</t>
  </si>
  <si>
    <t xml:space="preserve">        Наземные и петарды</t>
  </si>
  <si>
    <t xml:space="preserve">            Бенг. свечи 160 (1/200/6)</t>
  </si>
  <si>
    <t>упак</t>
  </si>
  <si>
    <t xml:space="preserve">            Бенг. свечи 200 (1/200/6)</t>
  </si>
  <si>
    <t xml:space="preserve">            Бенг. свечи 400 (1/18/4)  цветные</t>
  </si>
  <si>
    <t xml:space="preserve">            Бенг. свечи 400 (1/40/3)</t>
  </si>
  <si>
    <t xml:space="preserve">            Бенг. свечи 600 (1/20/3)</t>
  </si>
  <si>
    <t xml:space="preserve">            Бенг. свечи 650 (1/18/4)  цветные</t>
  </si>
  <si>
    <t xml:space="preserve">            Хлоп. 23 мм с конфети "Бисер"</t>
  </si>
  <si>
    <t xml:space="preserve">    Джокер </t>
  </si>
  <si>
    <t xml:space="preserve">            Взрывная конфета   Петарда  </t>
  </si>
  <si>
    <t xml:space="preserve">            Волшебные шары</t>
  </si>
  <si>
    <t xml:space="preserve">            Граната  Петарда  </t>
  </si>
  <si>
    <t xml:space="preserve">            Петарда  Бомба</t>
  </si>
  <si>
    <t xml:space="preserve">            Петарда  Весёлый Роджер</t>
  </si>
  <si>
    <t xml:space="preserve">            Петарда  Мега Бум</t>
  </si>
  <si>
    <t xml:space="preserve">            Петарда  Пират</t>
  </si>
  <si>
    <t xml:space="preserve">            Петарда  Пиратская</t>
  </si>
  <si>
    <t xml:space="preserve">            Петарда  Разбойничья</t>
  </si>
  <si>
    <t xml:space="preserve">            Петарда  Супер Бум  1 хлопок</t>
  </si>
  <si>
    <t xml:space="preserve">            Петарда  Черная Смерть</t>
  </si>
  <si>
    <t xml:space="preserve">        Римские свечи</t>
  </si>
  <si>
    <t xml:space="preserve">            Римская свеча RC 10 ASS</t>
  </si>
  <si>
    <t xml:space="preserve">            Римская свеча RC 2315</t>
  </si>
  <si>
    <t xml:space="preserve">        Салюты</t>
  </si>
  <si>
    <t xml:space="preserve">            Аврора 25з. 1,25" ( 4/1 )</t>
  </si>
  <si>
    <t xml:space="preserve">            Балет 10з.  ( 96/1 )</t>
  </si>
  <si>
    <t xml:space="preserve">            Белоснежка  9з. 0,8" ( 48/1 )</t>
  </si>
  <si>
    <t xml:space="preserve">            Бестия  6з.  ( 36/1 )</t>
  </si>
  <si>
    <t xml:space="preserve">            Гоблин  ступенька  78з. ( 2/1 )</t>
  </si>
  <si>
    <t xml:space="preserve">            Дракоша  9з. 0,8" ( 40/1 )</t>
  </si>
  <si>
    <t xml:space="preserve">            Ёлочка 19з. 1,25" ( 8/1 )</t>
  </si>
  <si>
    <t xml:space="preserve">            Ёлочка зажгись  49з. 1,25" ( 2/1 )</t>
  </si>
  <si>
    <t xml:space="preserve">            Зачет  12з. 1" ( 18/1 )</t>
  </si>
  <si>
    <t xml:space="preserve">            Зимняя сказка  ступенька  63з. ( 4/1 )</t>
  </si>
  <si>
    <t xml:space="preserve">            Казино  48з. 1,5" ( 2/1 )</t>
  </si>
  <si>
    <t xml:space="preserve">            Капитан  19з. 1,25" ( 8/1 )</t>
  </si>
  <si>
    <t xml:space="preserve">            Крым наш  100з. 1,25" ( 1/1 )</t>
  </si>
  <si>
    <t xml:space="preserve">            Новогодние чудо  36з. 1,0" ( 6/1 )</t>
  </si>
  <si>
    <t xml:space="preserve">            Новогодняя  36з. 1,25" ( 4/1 )</t>
  </si>
  <si>
    <t xml:space="preserve">            Остров сокровищ  ступенька  67з.  ( 2/1 )</t>
  </si>
  <si>
    <t xml:space="preserve">            Победа  ступенька  72з. ( 2/1 )</t>
  </si>
  <si>
    <t xml:space="preserve">            Подарок  49з. 1,25" ( 2/1 )</t>
  </si>
  <si>
    <t xml:space="preserve">            Поехали  16з. 0,8" ( 36/1 )</t>
  </si>
  <si>
    <t xml:space="preserve">            Празднечный подарок  ( 40/2 )</t>
  </si>
  <si>
    <t xml:space="preserve">            Россия  130з. 1,25" ( 1/1 )</t>
  </si>
  <si>
    <t xml:space="preserve">            С днём рождения  25з. 1,25" ( 4/1 )</t>
  </si>
  <si>
    <t xml:space="preserve">            С Наступающим  25з. 1,25" ( 4/1 )</t>
  </si>
  <si>
    <t xml:space="preserve">            Свадебный  28з. 1,5" ( 3/1 )</t>
  </si>
  <si>
    <t xml:space="preserve">            Снеговичёк  15з. 1,5" ( 4/1 )</t>
  </si>
  <si>
    <t xml:space="preserve">            СССР  36з. 1,25" ( 4/1 )</t>
  </si>
  <si>
    <t xml:space="preserve">            Стихия  25з. 1" ( 8/1 )</t>
  </si>
  <si>
    <t xml:space="preserve">            Столичный  100з. 1,25" ( 1/1 )</t>
  </si>
  <si>
    <t xml:space="preserve">            Супер микс    39з. ( 4/1 )</t>
  </si>
  <si>
    <t xml:space="preserve">            Фортуна  ступенька  53з. ( 4/1 )</t>
  </si>
  <si>
    <t xml:space="preserve">            Экстрим 12з. 1,25" ( 10/1 )</t>
  </si>
  <si>
    <t xml:space="preserve">            Эх!!! Гуляем!  19з. 1,25" ( 8/1 )</t>
  </si>
  <si>
    <t xml:space="preserve">        Фонтаны</t>
  </si>
  <si>
    <t xml:space="preserve">            Фонт  0819</t>
  </si>
  <si>
    <t xml:space="preserve">            Фонтан  Супер фонтан</t>
  </si>
  <si>
    <t xml:space="preserve">            Фонтан  Хохлома</t>
  </si>
  <si>
    <t xml:space="preserve">            Фонтан F3033</t>
  </si>
  <si>
    <t xml:space="preserve">            Фонтан сценический 2м 30сек (1/20/5)</t>
  </si>
  <si>
    <t xml:space="preserve">            Фонтан сценический 3м 60сек (1/20/5)</t>
  </si>
  <si>
    <t xml:space="preserve">            Фонтан сценический 6м 40сек (1/20/5)</t>
  </si>
  <si>
    <t>На выделенный цветом товар скидка не распространяется</t>
  </si>
  <si>
    <r>
      <rPr>
        <b/>
        <sz val="10"/>
        <rFont val="Georgia"/>
        <family val="1"/>
      </rPr>
      <t>Телефон</t>
    </r>
    <r>
      <rPr>
        <b/>
        <sz val="10"/>
        <color indexed="10"/>
        <rFont val="Georgia"/>
        <family val="1"/>
      </rPr>
      <t xml:space="preserve"> +7(927) 636-51-88, +7(919) 145-14-33</t>
    </r>
    <r>
      <rPr>
        <b/>
        <sz val="10"/>
        <color indexed="30"/>
        <rFont val="Georgia"/>
        <family val="1"/>
      </rPr>
      <t xml:space="preserve">   www.asalyuty.ru</t>
    </r>
  </si>
  <si>
    <r>
      <t xml:space="preserve">Телефон </t>
    </r>
    <r>
      <rPr>
        <b/>
        <sz val="12"/>
        <color indexed="10"/>
        <rFont val="Georgia"/>
        <family val="1"/>
      </rPr>
      <t>+7(927) 636-51-88, +7(919) 145-14-33</t>
    </r>
    <r>
      <rPr>
        <b/>
        <sz val="12"/>
        <rFont val="Georgia"/>
        <family val="1"/>
      </rPr>
      <t xml:space="preserve">   </t>
    </r>
    <r>
      <rPr>
        <b/>
        <sz val="12"/>
        <color indexed="49"/>
        <rFont val="Georgia"/>
        <family val="1"/>
      </rPr>
      <t>www.asalyuty.ru</t>
    </r>
  </si>
  <si>
    <t>Цены указаны на 01.10.2017</t>
  </si>
  <si>
    <t xml:space="preserve">    Русский фейерверк</t>
  </si>
  <si>
    <t xml:space="preserve">            Гуляй пока молодой! 1"х36  1/8/1</t>
  </si>
  <si>
    <t xml:space="preserve">            Дари радость! 0,8"х66  1/4/1</t>
  </si>
  <si>
    <t xml:space="preserve">            ЗД: Верные друзья 0,8"х48  1/8/1</t>
  </si>
  <si>
    <t xml:space="preserve">            Зимний праздник 1"х20  1/12/1</t>
  </si>
  <si>
    <t xml:space="preserve">            Искандер 1"х64  1/4/1</t>
  </si>
  <si>
    <t xml:space="preserve">            Новогоднее приключения 0,8"х96  1/4/1</t>
  </si>
  <si>
    <t xml:space="preserve">            Новогодние амозонки 1"х36  1/8/1</t>
  </si>
  <si>
    <t xml:space="preserve">            Озеро Рица 0,8"х36  1/12/1</t>
  </si>
  <si>
    <t xml:space="preserve">            Рождественский 0,8"х100  1/4/1</t>
  </si>
  <si>
    <t xml:space="preserve">            Страна чудес 0,8"х48  1/8/1</t>
  </si>
  <si>
    <t xml:space="preserve">            Хоровод на Новый год 0,8"х88  1/4/1</t>
  </si>
  <si>
    <t xml:space="preserve">            Хохлома 1"х25  1/8/1</t>
  </si>
  <si>
    <t xml:space="preserve">            Бенг. свечи 160 (1/280/6)  цветные карусель</t>
  </si>
  <si>
    <t xml:space="preserve">            Бенг. свечи 400 (1/27/3)  белый снег</t>
  </si>
  <si>
    <t>Бенгальские свечи</t>
  </si>
  <si>
    <t xml:space="preserve"> от 500 000 руб. - 20%          от 3 000 000 руб. - 40%</t>
  </si>
  <si>
    <t xml:space="preserve"> от 100 000 руб. - 10%          от 1 000 000 руб. - 30%</t>
  </si>
  <si>
    <t xml:space="preserve"> от 300 000 руб. - 15%          от 1 500 000 руб. - 35%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</si>
</sst>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14"/>
      <name val="Arial"/>
      <family val="2"/>
    </font>
    <font>
      <b/>
      <sz val="14"/>
      <name val="Arial Cyr"/>
      <family val="0"/>
    </font>
    <font>
      <sz val="18"/>
      <name val="Arial"/>
      <family val="2"/>
    </font>
    <font>
      <b/>
      <sz val="14"/>
      <color indexed="28"/>
      <name val="Arial Cyr"/>
      <family val="0"/>
    </font>
    <font>
      <b/>
      <sz val="12"/>
      <color indexed="28"/>
      <name val="Arial CYR"/>
      <family val="0"/>
    </font>
    <font>
      <b/>
      <sz val="14"/>
      <color indexed="28"/>
      <name val="Arial"/>
      <family val="2"/>
    </font>
    <font>
      <b/>
      <sz val="18"/>
      <color indexed="28"/>
      <name val="Arial"/>
      <family val="2"/>
    </font>
    <font>
      <b/>
      <sz val="18"/>
      <color indexed="28"/>
      <name val="Arial Cyr"/>
      <family val="0"/>
    </font>
    <font>
      <b/>
      <sz val="18"/>
      <name val="Georgia"/>
      <family val="1"/>
    </font>
    <font>
      <b/>
      <sz val="8"/>
      <name val="Arial"/>
      <family val="2"/>
    </font>
    <font>
      <sz val="12"/>
      <name val="Times New Roman"/>
      <family val="1"/>
    </font>
    <font>
      <b/>
      <sz val="28"/>
      <name val="Georgia"/>
      <family val="1"/>
    </font>
    <font>
      <b/>
      <i/>
      <sz val="20"/>
      <name val="Georgia"/>
      <family val="1"/>
    </font>
    <font>
      <b/>
      <sz val="18"/>
      <color indexed="28"/>
      <name val="Georgia"/>
      <family val="1"/>
    </font>
    <font>
      <b/>
      <sz val="14"/>
      <color indexed="28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i/>
      <sz val="12"/>
      <name val="Georgia"/>
      <family val="1"/>
    </font>
    <font>
      <b/>
      <i/>
      <sz val="12"/>
      <name val="Georgia"/>
      <family val="1"/>
    </font>
    <font>
      <b/>
      <sz val="14"/>
      <color indexed="10"/>
      <name val="Georgia"/>
      <family val="1"/>
    </font>
    <font>
      <i/>
      <sz val="14"/>
      <color indexed="8"/>
      <name val="Georgia"/>
      <family val="1"/>
    </font>
    <font>
      <b/>
      <sz val="11"/>
      <name val="Georgia"/>
      <family val="1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color indexed="49"/>
      <name val="Georgia"/>
      <family val="1"/>
    </font>
    <font>
      <b/>
      <sz val="10"/>
      <color indexed="30"/>
      <name val="Georgia"/>
      <family val="1"/>
    </font>
    <font>
      <b/>
      <sz val="10"/>
      <color indexed="10"/>
      <name val="Georgia"/>
      <family val="1"/>
    </font>
    <font>
      <b/>
      <sz val="12"/>
      <color indexed="10"/>
      <name val="Georgi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47" fillId="3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14" borderId="7" applyNumberFormat="0" applyAlignment="0" applyProtection="0"/>
    <xf numFmtId="0" fontId="40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1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42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2" fillId="2" borderId="12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wrapText="1"/>
    </xf>
    <xf numFmtId="0" fontId="5" fillId="2" borderId="12" xfId="55" applyNumberFormat="1" applyFont="1" applyFill="1" applyBorder="1" applyAlignment="1">
      <alignment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0" xfId="53" applyFont="1" applyFill="1" applyBorder="1" applyAlignment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7" fillId="2" borderId="0" xfId="53" applyFont="1" applyFill="1" applyBorder="1" applyAlignment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2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2" borderId="0" xfId="0" applyFont="1" applyFill="1" applyBorder="1" applyAlignment="1">
      <alignment horizontal="left"/>
    </xf>
    <xf numFmtId="0" fontId="24" fillId="0" borderId="11" xfId="0" applyFont="1" applyFill="1" applyBorder="1" applyAlignment="1">
      <alignment/>
    </xf>
    <xf numFmtId="0" fontId="25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54" applyFont="1" applyFill="1" applyBorder="1" applyAlignment="1">
      <alignment horizontal="left"/>
      <protection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10" xfId="0" applyNumberFormat="1" applyFont="1" applyBorder="1" applyAlignment="1">
      <alignment horizontal="center" vertical="center" wrapText="1"/>
    </xf>
    <xf numFmtId="0" fontId="34" fillId="17" borderId="10" xfId="0" applyNumberFormat="1" applyFont="1" applyFill="1" applyBorder="1" applyAlignment="1">
      <alignment horizontal="left" vertical="top" wrapText="1"/>
    </xf>
    <xf numFmtId="0" fontId="35" fillId="17" borderId="10" xfId="0" applyNumberFormat="1" applyFont="1" applyFill="1" applyBorder="1" applyAlignment="1">
      <alignment horizontal="right" vertical="top" wrapText="1"/>
    </xf>
    <xf numFmtId="0" fontId="0" fillId="2" borderId="10" xfId="0" applyNumberFormat="1" applyFont="1" applyFill="1" applyBorder="1" applyAlignment="1">
      <alignment horizontal="lef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0" fontId="0" fillId="2" borderId="10" xfId="0" applyNumberFormat="1" applyFont="1" applyFill="1" applyBorder="1" applyAlignment="1">
      <alignment horizontal="right" vertical="top" wrapText="1"/>
    </xf>
    <xf numFmtId="165" fontId="0" fillId="2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0" fillId="3" borderId="10" xfId="0" applyNumberFormat="1" applyFont="1" applyFill="1" applyBorder="1" applyAlignment="1">
      <alignment horizontal="left" vertical="top" wrapText="1"/>
    </xf>
    <xf numFmtId="164" fontId="0" fillId="3" borderId="10" xfId="0" applyNumberFormat="1" applyFont="1" applyFill="1" applyBorder="1" applyAlignment="1">
      <alignment horizontal="right" vertical="top" wrapText="1"/>
    </xf>
    <xf numFmtId="0" fontId="0" fillId="3" borderId="10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/>
    </xf>
    <xf numFmtId="0" fontId="29" fillId="3" borderId="0" xfId="0" applyFont="1" applyFill="1" applyAlignment="1">
      <alignment/>
    </xf>
    <xf numFmtId="0" fontId="0" fillId="18" borderId="10" xfId="0" applyNumberFormat="1" applyFont="1" applyFill="1" applyBorder="1" applyAlignment="1">
      <alignment horizontal="left" vertical="top" wrapText="1"/>
    </xf>
    <xf numFmtId="0" fontId="0" fillId="18" borderId="10" xfId="0" applyNumberFormat="1" applyFont="1" applyFill="1" applyBorder="1" applyAlignment="1">
      <alignment horizontal="right" vertical="top" wrapText="1"/>
    </xf>
    <xf numFmtId="0" fontId="34" fillId="4" borderId="10" xfId="0" applyNumberFormat="1" applyFont="1" applyFill="1" applyBorder="1" applyAlignment="1">
      <alignment horizontal="left" vertical="top" wrapText="1"/>
    </xf>
    <xf numFmtId="0" fontId="35" fillId="4" borderId="10" xfId="0" applyNumberFormat="1" applyFont="1" applyFill="1" applyBorder="1" applyAlignment="1">
      <alignment horizontal="right" vertical="top" wrapText="1"/>
    </xf>
    <xf numFmtId="0" fontId="6" fillId="3" borderId="10" xfId="56" applyNumberFormat="1" applyFont="1" applyFill="1" applyBorder="1" applyAlignment="1">
      <alignment horizontal="left" vertical="top" wrapText="1"/>
      <protection/>
    </xf>
    <xf numFmtId="164" fontId="6" fillId="3" borderId="10" xfId="56" applyNumberFormat="1" applyFont="1" applyFill="1" applyBorder="1" applyAlignment="1">
      <alignment horizontal="right" vertical="top" wrapText="1"/>
      <protection/>
    </xf>
    <xf numFmtId="0" fontId="6" fillId="3" borderId="10" xfId="56" applyNumberFormat="1" applyFont="1" applyFill="1" applyBorder="1" applyAlignment="1">
      <alignment horizontal="right" vertical="top" wrapText="1"/>
      <protection/>
    </xf>
    <xf numFmtId="0" fontId="2" fillId="19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0" fillId="2" borderId="13" xfId="0" applyFill="1" applyBorder="1" applyAlignment="1">
      <alignment/>
    </xf>
    <xf numFmtId="0" fontId="2" fillId="2" borderId="10" xfId="0" applyFont="1" applyFill="1" applyBorder="1" applyAlignment="1">
      <alignment horizontal="left" vertical="center"/>
    </xf>
    <xf numFmtId="0" fontId="33" fillId="0" borderId="10" xfId="0" applyNumberFormat="1" applyFont="1" applyBorder="1" applyAlignment="1">
      <alignment horizontal="left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DSheet" xfId="54"/>
    <cellStyle name="Обычный_Прайс-лист" xfId="55"/>
    <cellStyle name="Обычный_Прайс-лист Русский фейерверк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1781175</xdr:colOff>
      <xdr:row>21</xdr:row>
      <xdr:rowOff>19050</xdr:rowOff>
    </xdr:from>
    <xdr:to>
      <xdr:col>1</xdr:col>
      <xdr:colOff>1781175</xdr:colOff>
      <xdr:row>21</xdr:row>
      <xdr:rowOff>161925</xdr:rowOff>
    </xdr:to>
    <xdr:pic>
      <xdr:nvPicPr>
        <xdr:cNvPr id="1" name="Picture 1" descr="для_ексель-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50387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981075</xdr:colOff>
      <xdr:row>3</xdr:row>
      <xdr:rowOff>57150</xdr:rowOff>
    </xdr:from>
    <xdr:to>
      <xdr:col>9</xdr:col>
      <xdr:colOff>314325</xdr:colOff>
      <xdr:row>4</xdr:row>
      <xdr:rowOff>38100</xdr:rowOff>
    </xdr:to>
    <xdr:pic>
      <xdr:nvPicPr>
        <xdr:cNvPr id="2" name="Picture 5" descr="для_ексель-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1047750"/>
          <a:ext cx="1476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248</xdr:row>
      <xdr:rowOff>19050</xdr:rowOff>
    </xdr:from>
    <xdr:to>
      <xdr:col>9</xdr:col>
      <xdr:colOff>238125</xdr:colOff>
      <xdr:row>250</xdr:row>
      <xdr:rowOff>95250</xdr:rowOff>
    </xdr:to>
    <xdr:pic>
      <xdr:nvPicPr>
        <xdr:cNvPr id="3" name="Picture 4" descr="для_ексель-0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05825" y="44719875"/>
          <a:ext cx="1495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1857375</xdr:colOff>
      <xdr:row>15</xdr:row>
      <xdr:rowOff>9525</xdr:rowOff>
    </xdr:from>
    <xdr:to>
      <xdr:col>1</xdr:col>
      <xdr:colOff>2457450</xdr:colOff>
      <xdr:row>15</xdr:row>
      <xdr:rowOff>142875</xdr:rowOff>
    </xdr:to>
    <xdr:sp>
      <xdr:nvSpPr>
        <xdr:cNvPr id="4" name="TextBox 48"/>
        <xdr:cNvSpPr txBox="1">
          <a:spLocks noChangeArrowheads="1"/>
        </xdr:cNvSpPr>
      </xdr:nvSpPr>
      <xdr:spPr>
        <a:xfrm>
          <a:off x="2876550" y="4057650"/>
          <a:ext cx="590550" cy="142875"/>
        </a:xfrm>
        <a:prstGeom prst="rect">
          <a:avLst/>
        </a:prstGeom>
        <a:solidFill>
          <a:srgbClr val="FF0000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1857375</xdr:colOff>
      <xdr:row>14</xdr:row>
      <xdr:rowOff>9525</xdr:rowOff>
    </xdr:from>
    <xdr:to>
      <xdr:col>1</xdr:col>
      <xdr:colOff>2457450</xdr:colOff>
      <xdr:row>14</xdr:row>
      <xdr:rowOff>142875</xdr:rowOff>
    </xdr:to>
    <xdr:sp>
      <xdr:nvSpPr>
        <xdr:cNvPr id="5" name="TextBox 51"/>
        <xdr:cNvSpPr txBox="1">
          <a:spLocks noChangeArrowheads="1"/>
        </xdr:cNvSpPr>
      </xdr:nvSpPr>
      <xdr:spPr>
        <a:xfrm>
          <a:off x="2876550" y="3895725"/>
          <a:ext cx="590550" cy="142875"/>
        </a:xfrm>
        <a:prstGeom prst="rect">
          <a:avLst/>
        </a:prstGeom>
        <a:solidFill>
          <a:srgbClr val="FF0000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1857375</xdr:colOff>
      <xdr:row>229</xdr:row>
      <xdr:rowOff>9525</xdr:rowOff>
    </xdr:from>
    <xdr:to>
      <xdr:col>1</xdr:col>
      <xdr:colOff>2447925</xdr:colOff>
      <xdr:row>229</xdr:row>
      <xdr:rowOff>152400</xdr:rowOff>
    </xdr:to>
    <xdr:sp>
      <xdr:nvSpPr>
        <xdr:cNvPr id="6" name="TextBox 52"/>
        <xdr:cNvSpPr txBox="1">
          <a:spLocks noChangeArrowheads="1"/>
        </xdr:cNvSpPr>
      </xdr:nvSpPr>
      <xdr:spPr>
        <a:xfrm>
          <a:off x="2876550" y="41605200"/>
          <a:ext cx="590550" cy="142875"/>
        </a:xfrm>
        <a:prstGeom prst="rect">
          <a:avLst/>
        </a:prstGeom>
        <a:solidFill>
          <a:srgbClr val="FF0000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1857375</xdr:colOff>
      <xdr:row>26</xdr:row>
      <xdr:rowOff>9525</xdr:rowOff>
    </xdr:from>
    <xdr:to>
      <xdr:col>1</xdr:col>
      <xdr:colOff>2457450</xdr:colOff>
      <xdr:row>26</xdr:row>
      <xdr:rowOff>142875</xdr:rowOff>
    </xdr:to>
    <xdr:sp>
      <xdr:nvSpPr>
        <xdr:cNvPr id="7" name="TextBox 53"/>
        <xdr:cNvSpPr txBox="1">
          <a:spLocks noChangeArrowheads="1"/>
        </xdr:cNvSpPr>
      </xdr:nvSpPr>
      <xdr:spPr>
        <a:xfrm>
          <a:off x="2876550" y="6038850"/>
          <a:ext cx="590550" cy="142875"/>
        </a:xfrm>
        <a:prstGeom prst="rect">
          <a:avLst/>
        </a:prstGeom>
        <a:solidFill>
          <a:srgbClr val="FF0000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1857375</xdr:colOff>
      <xdr:row>175</xdr:row>
      <xdr:rowOff>9525</xdr:rowOff>
    </xdr:from>
    <xdr:to>
      <xdr:col>1</xdr:col>
      <xdr:colOff>2447925</xdr:colOff>
      <xdr:row>175</xdr:row>
      <xdr:rowOff>142875</xdr:rowOff>
    </xdr:to>
    <xdr:sp>
      <xdr:nvSpPr>
        <xdr:cNvPr id="8" name="TextBox 54"/>
        <xdr:cNvSpPr txBox="1">
          <a:spLocks noChangeArrowheads="1"/>
        </xdr:cNvSpPr>
      </xdr:nvSpPr>
      <xdr:spPr>
        <a:xfrm>
          <a:off x="2876550" y="31842075"/>
          <a:ext cx="590550" cy="142875"/>
        </a:xfrm>
        <a:prstGeom prst="rect">
          <a:avLst/>
        </a:prstGeom>
        <a:solidFill>
          <a:srgbClr val="FF0000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1857375</xdr:colOff>
      <xdr:row>176</xdr:row>
      <xdr:rowOff>19050</xdr:rowOff>
    </xdr:from>
    <xdr:to>
      <xdr:col>1</xdr:col>
      <xdr:colOff>2447925</xdr:colOff>
      <xdr:row>176</xdr:row>
      <xdr:rowOff>314325</xdr:rowOff>
    </xdr:to>
    <xdr:sp>
      <xdr:nvSpPr>
        <xdr:cNvPr id="9" name="TextBox 55"/>
        <xdr:cNvSpPr txBox="1">
          <a:spLocks noChangeArrowheads="1"/>
        </xdr:cNvSpPr>
      </xdr:nvSpPr>
      <xdr:spPr>
        <a:xfrm>
          <a:off x="2876550" y="32013525"/>
          <a:ext cx="590550" cy="285750"/>
        </a:xfrm>
        <a:prstGeom prst="rect">
          <a:avLst/>
        </a:prstGeom>
        <a:solidFill>
          <a:srgbClr val="FF0000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1857375</xdr:colOff>
      <xdr:row>193</xdr:row>
      <xdr:rowOff>19050</xdr:rowOff>
    </xdr:from>
    <xdr:to>
      <xdr:col>1</xdr:col>
      <xdr:colOff>2447925</xdr:colOff>
      <xdr:row>193</xdr:row>
      <xdr:rowOff>304800</xdr:rowOff>
    </xdr:to>
    <xdr:sp>
      <xdr:nvSpPr>
        <xdr:cNvPr id="10" name="TextBox 56"/>
        <xdr:cNvSpPr txBox="1">
          <a:spLocks noChangeArrowheads="1"/>
        </xdr:cNvSpPr>
      </xdr:nvSpPr>
      <xdr:spPr>
        <a:xfrm>
          <a:off x="2876550" y="34928175"/>
          <a:ext cx="590550" cy="285750"/>
        </a:xfrm>
        <a:prstGeom prst="rect">
          <a:avLst/>
        </a:prstGeom>
        <a:solidFill>
          <a:srgbClr val="FF0000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1857375</xdr:colOff>
      <xdr:row>218</xdr:row>
      <xdr:rowOff>9525</xdr:rowOff>
    </xdr:from>
    <xdr:to>
      <xdr:col>1</xdr:col>
      <xdr:colOff>2447925</xdr:colOff>
      <xdr:row>218</xdr:row>
      <xdr:rowOff>152400</xdr:rowOff>
    </xdr:to>
    <xdr:sp>
      <xdr:nvSpPr>
        <xdr:cNvPr id="11" name="TextBox 57"/>
        <xdr:cNvSpPr txBox="1">
          <a:spLocks noChangeArrowheads="1"/>
        </xdr:cNvSpPr>
      </xdr:nvSpPr>
      <xdr:spPr>
        <a:xfrm>
          <a:off x="2876550" y="39328725"/>
          <a:ext cx="590550" cy="142875"/>
        </a:xfrm>
        <a:prstGeom prst="rect">
          <a:avLst/>
        </a:prstGeom>
        <a:solidFill>
          <a:srgbClr val="FF0000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1857375</xdr:colOff>
      <xdr:row>219</xdr:row>
      <xdr:rowOff>19050</xdr:rowOff>
    </xdr:from>
    <xdr:to>
      <xdr:col>1</xdr:col>
      <xdr:colOff>2447925</xdr:colOff>
      <xdr:row>219</xdr:row>
      <xdr:rowOff>304800</xdr:rowOff>
    </xdr:to>
    <xdr:sp>
      <xdr:nvSpPr>
        <xdr:cNvPr id="12" name="TextBox 58"/>
        <xdr:cNvSpPr txBox="1">
          <a:spLocks noChangeArrowheads="1"/>
        </xdr:cNvSpPr>
      </xdr:nvSpPr>
      <xdr:spPr>
        <a:xfrm>
          <a:off x="2876550" y="39500175"/>
          <a:ext cx="590550" cy="285750"/>
        </a:xfrm>
        <a:prstGeom prst="rect">
          <a:avLst/>
        </a:prstGeom>
        <a:solidFill>
          <a:srgbClr val="FF0000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1857375</xdr:colOff>
      <xdr:row>220</xdr:row>
      <xdr:rowOff>19050</xdr:rowOff>
    </xdr:from>
    <xdr:to>
      <xdr:col>1</xdr:col>
      <xdr:colOff>2447925</xdr:colOff>
      <xdr:row>220</xdr:row>
      <xdr:rowOff>304800</xdr:rowOff>
    </xdr:to>
    <xdr:sp>
      <xdr:nvSpPr>
        <xdr:cNvPr id="13" name="TextBox 59"/>
        <xdr:cNvSpPr txBox="1">
          <a:spLocks noChangeArrowheads="1"/>
        </xdr:cNvSpPr>
      </xdr:nvSpPr>
      <xdr:spPr>
        <a:xfrm>
          <a:off x="2876550" y="39824025"/>
          <a:ext cx="590550" cy="285750"/>
        </a:xfrm>
        <a:prstGeom prst="rect">
          <a:avLst/>
        </a:prstGeom>
        <a:solidFill>
          <a:srgbClr val="FF0000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1857375</xdr:colOff>
      <xdr:row>221</xdr:row>
      <xdr:rowOff>19050</xdr:rowOff>
    </xdr:from>
    <xdr:to>
      <xdr:col>1</xdr:col>
      <xdr:colOff>2447925</xdr:colOff>
      <xdr:row>221</xdr:row>
      <xdr:rowOff>304800</xdr:rowOff>
    </xdr:to>
    <xdr:sp>
      <xdr:nvSpPr>
        <xdr:cNvPr id="14" name="TextBox 60"/>
        <xdr:cNvSpPr txBox="1">
          <a:spLocks noChangeArrowheads="1"/>
        </xdr:cNvSpPr>
      </xdr:nvSpPr>
      <xdr:spPr>
        <a:xfrm>
          <a:off x="2876550" y="40147875"/>
          <a:ext cx="590550" cy="285750"/>
        </a:xfrm>
        <a:prstGeom prst="rect">
          <a:avLst/>
        </a:prstGeom>
        <a:solidFill>
          <a:srgbClr val="FF0000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 editAs="oneCell">
    <xdr:from>
      <xdr:col>3</xdr:col>
      <xdr:colOff>19050</xdr:colOff>
      <xdr:row>0</xdr:row>
      <xdr:rowOff>95250</xdr:rowOff>
    </xdr:from>
    <xdr:to>
      <xdr:col>5</xdr:col>
      <xdr:colOff>19050</xdr:colOff>
      <xdr:row>2</xdr:row>
      <xdr:rowOff>266700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95250"/>
          <a:ext cx="1428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66675</xdr:rowOff>
    </xdr:from>
    <xdr:to>
      <xdr:col>3</xdr:col>
      <xdr:colOff>533400</xdr:colOff>
      <xdr:row>3</xdr:row>
      <xdr:rowOff>66675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675"/>
          <a:ext cx="1409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66675</xdr:rowOff>
    </xdr:from>
    <xdr:to>
      <xdr:col>4</xdr:col>
      <xdr:colOff>0</xdr:colOff>
      <xdr:row>3</xdr:row>
      <xdr:rowOff>19050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6675"/>
          <a:ext cx="1200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66"/>
  </sheetPr>
  <dimension ref="A1:I283"/>
  <sheetViews>
    <sheetView tabSelected="1" zoomScale="75" zoomScaleNormal="75" zoomScalePageLayoutView="0" workbookViewId="0" topLeftCell="A1">
      <selection activeCell="B294" sqref="B294"/>
    </sheetView>
  </sheetViews>
  <sheetFormatPr defaultColWidth="9.140625" defaultRowHeight="12.75"/>
  <cols>
    <col min="1" max="1" width="15.28125" style="0" customWidth="1"/>
    <col min="2" max="2" width="38.00390625" style="0" customWidth="1"/>
    <col min="3" max="3" width="13.00390625" style="0" customWidth="1"/>
    <col min="4" max="4" width="9.7109375" style="0" customWidth="1"/>
    <col min="5" max="5" width="11.7109375" style="0" customWidth="1"/>
    <col min="6" max="7" width="13.28125" style="0" customWidth="1"/>
    <col min="8" max="8" width="15.421875" style="0" customWidth="1"/>
    <col min="9" max="9" width="16.7109375" style="0" customWidth="1"/>
    <col min="10" max="10" width="12.7109375" style="0" customWidth="1"/>
  </cols>
  <sheetData>
    <row r="1" spans="1:5" ht="36.75" customHeight="1">
      <c r="A1" s="68" t="s">
        <v>441</v>
      </c>
      <c r="B1" s="64"/>
      <c r="C1" s="65"/>
      <c r="D1" s="66"/>
      <c r="E1" s="65"/>
    </row>
    <row r="2" spans="2:5" ht="18.75" customHeight="1">
      <c r="B2" s="67" t="s">
        <v>442</v>
      </c>
      <c r="C2" s="65"/>
      <c r="D2" s="66"/>
      <c r="E2" s="65"/>
    </row>
    <row r="3" spans="2:5" ht="22.5" customHeight="1">
      <c r="B3" s="69" t="s">
        <v>440</v>
      </c>
      <c r="C3" s="65"/>
      <c r="D3" s="66"/>
      <c r="E3" s="65"/>
    </row>
    <row r="4" spans="1:5" ht="72" customHeight="1">
      <c r="A4" s="70" t="s">
        <v>314</v>
      </c>
      <c r="B4" s="61"/>
      <c r="C4" s="61"/>
      <c r="D4" s="61"/>
      <c r="E4" s="62"/>
    </row>
    <row r="5" spans="1:9" ht="17.25" customHeight="1">
      <c r="A5" s="109" t="s">
        <v>308</v>
      </c>
      <c r="B5" s="113" t="s">
        <v>309</v>
      </c>
      <c r="C5" s="109" t="s">
        <v>310</v>
      </c>
      <c r="D5" s="109" t="s">
        <v>311</v>
      </c>
      <c r="E5" s="109"/>
      <c r="F5" s="109"/>
      <c r="G5" s="109" t="s">
        <v>312</v>
      </c>
      <c r="H5" s="109" t="s">
        <v>419</v>
      </c>
      <c r="I5" s="109" t="s">
        <v>418</v>
      </c>
    </row>
    <row r="6" spans="1:9" ht="18" customHeight="1">
      <c r="A6" s="109"/>
      <c r="B6" s="113"/>
      <c r="C6" s="109"/>
      <c r="D6" s="118" t="s">
        <v>313</v>
      </c>
      <c r="E6" s="120" t="s">
        <v>432</v>
      </c>
      <c r="F6" s="120" t="s">
        <v>422</v>
      </c>
      <c r="G6" s="109"/>
      <c r="H6" s="109"/>
      <c r="I6" s="109"/>
    </row>
    <row r="7" spans="1:9" ht="18" customHeight="1">
      <c r="A7" s="109"/>
      <c r="B7" s="113"/>
      <c r="C7" s="109"/>
      <c r="D7" s="119"/>
      <c r="E7" s="121"/>
      <c r="F7" s="121"/>
      <c r="G7" s="109"/>
      <c r="H7" s="109"/>
      <c r="I7" s="109"/>
    </row>
    <row r="8" spans="1:9" ht="26.25" customHeight="1">
      <c r="A8" s="72" t="s">
        <v>46</v>
      </c>
      <c r="B8" s="60"/>
      <c r="C8" s="18"/>
      <c r="D8" s="18"/>
      <c r="E8" s="18"/>
      <c r="F8" s="18"/>
      <c r="G8" s="18"/>
      <c r="H8" s="18"/>
      <c r="I8" s="18"/>
    </row>
    <row r="9" spans="1:9" ht="12.75">
      <c r="A9" s="7" t="s">
        <v>315</v>
      </c>
      <c r="B9" s="44" t="s">
        <v>316</v>
      </c>
      <c r="C9" s="45" t="s">
        <v>317</v>
      </c>
      <c r="D9" s="45">
        <v>20</v>
      </c>
      <c r="E9" s="45">
        <v>12</v>
      </c>
      <c r="F9" s="45">
        <v>60</v>
      </c>
      <c r="G9" s="21">
        <v>420</v>
      </c>
      <c r="H9" s="1">
        <v>10800</v>
      </c>
      <c r="I9" s="20">
        <f>G9/E9/F9</f>
        <v>0.5833333333333334</v>
      </c>
    </row>
    <row r="10" spans="1:9" ht="12.75">
      <c r="A10" s="7" t="s">
        <v>318</v>
      </c>
      <c r="B10" s="22" t="s">
        <v>319</v>
      </c>
      <c r="C10" s="45" t="s">
        <v>317</v>
      </c>
      <c r="D10" s="45">
        <v>20</v>
      </c>
      <c r="E10" s="45">
        <v>10</v>
      </c>
      <c r="F10" s="45">
        <v>25</v>
      </c>
      <c r="G10" s="21">
        <v>450</v>
      </c>
      <c r="H10" s="1">
        <f>G10*D10</f>
        <v>9000</v>
      </c>
      <c r="I10" s="20">
        <f>G10/E10/F10</f>
        <v>1.8</v>
      </c>
    </row>
    <row r="11" spans="1:9" ht="12.75">
      <c r="A11" s="31" t="s">
        <v>320</v>
      </c>
      <c r="B11" s="19" t="s">
        <v>321</v>
      </c>
      <c r="C11" s="26" t="s">
        <v>317</v>
      </c>
      <c r="D11" s="45">
        <v>25</v>
      </c>
      <c r="E11" s="45">
        <v>10</v>
      </c>
      <c r="F11" s="45">
        <v>10</v>
      </c>
      <c r="G11" s="21">
        <v>400</v>
      </c>
      <c r="H11" s="1">
        <f>G11*D11</f>
        <v>10000</v>
      </c>
      <c r="I11" s="20">
        <f>G11/E11/F11</f>
        <v>4</v>
      </c>
    </row>
    <row r="12" spans="1:9" ht="12.75">
      <c r="A12" s="31" t="s">
        <v>99</v>
      </c>
      <c r="B12" s="19" t="s">
        <v>29</v>
      </c>
      <c r="C12" s="26" t="s">
        <v>317</v>
      </c>
      <c r="D12" s="45">
        <v>25</v>
      </c>
      <c r="E12" s="45">
        <v>10</v>
      </c>
      <c r="F12" s="45">
        <v>20</v>
      </c>
      <c r="G12" s="21">
        <v>450</v>
      </c>
      <c r="H12" s="1">
        <f>G12*D12</f>
        <v>11250</v>
      </c>
      <c r="I12" s="20">
        <f>G12/E12/F12</f>
        <v>2.25</v>
      </c>
    </row>
    <row r="13" spans="1:9" ht="12.75">
      <c r="A13" s="31" t="s">
        <v>323</v>
      </c>
      <c r="B13" s="30" t="s">
        <v>322</v>
      </c>
      <c r="C13" s="26" t="s">
        <v>317</v>
      </c>
      <c r="D13" s="31">
        <v>16</v>
      </c>
      <c r="E13" s="31">
        <v>12</v>
      </c>
      <c r="F13" s="31">
        <v>12</v>
      </c>
      <c r="G13" s="21">
        <v>780</v>
      </c>
      <c r="H13" s="1">
        <f>G13*D13</f>
        <v>12480</v>
      </c>
      <c r="I13" s="20">
        <f>G13/E13/F13</f>
        <v>5.416666666666667</v>
      </c>
    </row>
    <row r="14" spans="1:9" ht="12.75">
      <c r="A14" s="7" t="s">
        <v>324</v>
      </c>
      <c r="B14" s="44" t="s">
        <v>325</v>
      </c>
      <c r="C14" s="45" t="s">
        <v>317</v>
      </c>
      <c r="D14" s="7">
        <v>16</v>
      </c>
      <c r="E14" s="45">
        <v>12</v>
      </c>
      <c r="F14" s="45">
        <v>12</v>
      </c>
      <c r="G14" s="21">
        <v>780</v>
      </c>
      <c r="H14" s="1">
        <f>G14*D$15</f>
        <v>12480</v>
      </c>
      <c r="I14" s="20">
        <f>G14/E$15/F$15</f>
        <v>5.416666666666667</v>
      </c>
    </row>
    <row r="15" spans="1:9" ht="12.75">
      <c r="A15" s="7" t="s">
        <v>69</v>
      </c>
      <c r="B15" s="44" t="s">
        <v>70</v>
      </c>
      <c r="C15" s="45" t="s">
        <v>317</v>
      </c>
      <c r="D15" s="7">
        <v>16</v>
      </c>
      <c r="E15" s="45">
        <v>12</v>
      </c>
      <c r="F15" s="45">
        <v>12</v>
      </c>
      <c r="G15" s="21">
        <v>900</v>
      </c>
      <c r="H15" s="1">
        <f>G15*D$15</f>
        <v>14400</v>
      </c>
      <c r="I15" s="20">
        <f>G15/E$15/F$15</f>
        <v>6.25</v>
      </c>
    </row>
    <row r="16" spans="1:9" ht="12.75">
      <c r="A16" s="7" t="s">
        <v>71</v>
      </c>
      <c r="B16" s="44" t="s">
        <v>72</v>
      </c>
      <c r="C16" s="45" t="s">
        <v>317</v>
      </c>
      <c r="D16" s="7">
        <v>24</v>
      </c>
      <c r="E16" s="45">
        <v>8</v>
      </c>
      <c r="F16" s="45">
        <v>12</v>
      </c>
      <c r="G16" s="21">
        <v>533</v>
      </c>
      <c r="H16" s="1">
        <f>G16*D$15</f>
        <v>8528</v>
      </c>
      <c r="I16" s="20">
        <f>G16/E16/F16</f>
        <v>5.552083333333333</v>
      </c>
    </row>
    <row r="17" spans="1:9" ht="12.75">
      <c r="A17" s="7" t="s">
        <v>326</v>
      </c>
      <c r="B17" s="22" t="s">
        <v>67</v>
      </c>
      <c r="C17" s="45" t="s">
        <v>317</v>
      </c>
      <c r="D17" s="45">
        <v>16</v>
      </c>
      <c r="E17" s="45">
        <v>12</v>
      </c>
      <c r="F17" s="45">
        <v>6</v>
      </c>
      <c r="G17" s="21">
        <v>480</v>
      </c>
      <c r="H17" s="1">
        <f>G17*D17</f>
        <v>7680</v>
      </c>
      <c r="I17" s="20">
        <f>G17/E17/F17</f>
        <v>6.666666666666667</v>
      </c>
    </row>
    <row r="18" spans="1:9" ht="12.75">
      <c r="A18" s="7" t="s">
        <v>327</v>
      </c>
      <c r="B18" s="22" t="s">
        <v>30</v>
      </c>
      <c r="C18" s="45" t="s">
        <v>317</v>
      </c>
      <c r="D18" s="45">
        <v>16</v>
      </c>
      <c r="E18" s="45">
        <v>12</v>
      </c>
      <c r="F18" s="45">
        <v>6</v>
      </c>
      <c r="G18" s="21">
        <v>480</v>
      </c>
      <c r="H18" s="1">
        <f>G18*D18</f>
        <v>7680</v>
      </c>
      <c r="I18" s="20">
        <f>G18/E18/F18</f>
        <v>6.666666666666667</v>
      </c>
    </row>
    <row r="19" spans="1:9" ht="12.75">
      <c r="A19" s="7" t="s">
        <v>328</v>
      </c>
      <c r="B19" s="44" t="s">
        <v>329</v>
      </c>
      <c r="C19" s="45" t="s">
        <v>330</v>
      </c>
      <c r="D19" s="21" t="s">
        <v>331</v>
      </c>
      <c r="E19" s="21">
        <v>100</v>
      </c>
      <c r="F19" s="21">
        <v>6</v>
      </c>
      <c r="G19" s="21">
        <v>140</v>
      </c>
      <c r="H19" s="1">
        <f aca="true" t="shared" si="0" ref="H19:H24">G19*E19</f>
        <v>14000</v>
      </c>
      <c r="I19" s="20">
        <f aca="true" t="shared" si="1" ref="I19:I24">G19/F19</f>
        <v>23.333333333333332</v>
      </c>
    </row>
    <row r="20" spans="1:9" ht="12.75">
      <c r="A20" s="7" t="s">
        <v>332</v>
      </c>
      <c r="B20" s="22" t="s">
        <v>31</v>
      </c>
      <c r="C20" s="45" t="s">
        <v>330</v>
      </c>
      <c r="D20" s="21" t="s">
        <v>331</v>
      </c>
      <c r="E20" s="21">
        <v>100</v>
      </c>
      <c r="F20" s="21">
        <v>6</v>
      </c>
      <c r="G20" s="21">
        <v>145</v>
      </c>
      <c r="H20" s="1">
        <f t="shared" si="0"/>
        <v>14500</v>
      </c>
      <c r="I20" s="20">
        <f t="shared" si="1"/>
        <v>24.166666666666668</v>
      </c>
    </row>
    <row r="21" spans="1:9" ht="12.75">
      <c r="A21" s="7" t="s">
        <v>333</v>
      </c>
      <c r="B21" s="22" t="s">
        <v>334</v>
      </c>
      <c r="C21" s="45" t="s">
        <v>330</v>
      </c>
      <c r="D21" s="45" t="s">
        <v>331</v>
      </c>
      <c r="E21" s="45">
        <v>50</v>
      </c>
      <c r="F21" s="45">
        <v>6</v>
      </c>
      <c r="G21" s="45">
        <v>210</v>
      </c>
      <c r="H21" s="1">
        <f t="shared" si="0"/>
        <v>10500</v>
      </c>
      <c r="I21" s="20">
        <f t="shared" si="1"/>
        <v>35</v>
      </c>
    </row>
    <row r="22" spans="1:9" ht="12.75">
      <c r="A22" s="7" t="s">
        <v>335</v>
      </c>
      <c r="B22" s="44" t="s">
        <v>336</v>
      </c>
      <c r="C22" s="45" t="s">
        <v>330</v>
      </c>
      <c r="D22" s="45" t="s">
        <v>331</v>
      </c>
      <c r="E22" s="45">
        <v>30</v>
      </c>
      <c r="F22" s="45">
        <v>4</v>
      </c>
      <c r="G22" s="21">
        <v>390</v>
      </c>
      <c r="H22" s="1">
        <f t="shared" si="0"/>
        <v>11700</v>
      </c>
      <c r="I22" s="20">
        <f t="shared" si="1"/>
        <v>97.5</v>
      </c>
    </row>
    <row r="23" spans="1:9" ht="12.75">
      <c r="A23" s="114" t="s">
        <v>100</v>
      </c>
      <c r="B23" s="126" t="s">
        <v>26</v>
      </c>
      <c r="C23" s="45" t="s">
        <v>330</v>
      </c>
      <c r="D23" s="45" t="s">
        <v>331</v>
      </c>
      <c r="E23" s="45">
        <v>30</v>
      </c>
      <c r="F23" s="45">
        <v>12</v>
      </c>
      <c r="G23" s="21">
        <v>1080</v>
      </c>
      <c r="H23" s="1">
        <f t="shared" si="0"/>
        <v>32400</v>
      </c>
      <c r="I23" s="20">
        <f t="shared" si="1"/>
        <v>90</v>
      </c>
    </row>
    <row r="24" spans="1:9" ht="12.75">
      <c r="A24" s="115"/>
      <c r="B24" s="127"/>
      <c r="C24" s="45" t="s">
        <v>330</v>
      </c>
      <c r="D24" s="45" t="s">
        <v>331</v>
      </c>
      <c r="E24" s="45">
        <v>16</v>
      </c>
      <c r="F24" s="45">
        <v>12</v>
      </c>
      <c r="G24" s="21">
        <v>1080</v>
      </c>
      <c r="H24" s="1">
        <f t="shared" si="0"/>
        <v>17280</v>
      </c>
      <c r="I24" s="20">
        <f t="shared" si="1"/>
        <v>90</v>
      </c>
    </row>
    <row r="25" spans="1:9" ht="12.75">
      <c r="A25" s="7" t="s">
        <v>101</v>
      </c>
      <c r="B25" s="44" t="s">
        <v>25</v>
      </c>
      <c r="C25" s="45" t="s">
        <v>317</v>
      </c>
      <c r="D25" s="45">
        <v>20</v>
      </c>
      <c r="E25" s="45">
        <v>10</v>
      </c>
      <c r="F25" s="45">
        <v>100</v>
      </c>
      <c r="G25" s="21">
        <v>650</v>
      </c>
      <c r="H25" s="1">
        <f>G25*D25</f>
        <v>13000</v>
      </c>
      <c r="I25" s="20">
        <f>G25/E25/F25</f>
        <v>0.65</v>
      </c>
    </row>
    <row r="26" spans="1:9" ht="28.5" customHeight="1">
      <c r="A26" s="71" t="s">
        <v>75</v>
      </c>
      <c r="B26" s="59"/>
      <c r="C26" s="17"/>
      <c r="D26" s="17"/>
      <c r="E26" s="17"/>
      <c r="F26" s="17"/>
      <c r="G26" s="17"/>
      <c r="H26" s="17"/>
      <c r="I26" s="17"/>
    </row>
    <row r="27" spans="1:9" ht="12.75">
      <c r="A27" s="1" t="s">
        <v>73</v>
      </c>
      <c r="B27" s="33" t="s">
        <v>74</v>
      </c>
      <c r="C27" s="21" t="s">
        <v>317</v>
      </c>
      <c r="D27" s="21">
        <v>25</v>
      </c>
      <c r="E27" s="21">
        <v>10</v>
      </c>
      <c r="F27" s="21">
        <v>10</v>
      </c>
      <c r="G27" s="21">
        <v>550</v>
      </c>
      <c r="H27" s="1">
        <f>G27*D27</f>
        <v>13750</v>
      </c>
      <c r="I27" s="34">
        <f>G27/E27/F27</f>
        <v>5.5</v>
      </c>
    </row>
    <row r="28" spans="1:9" ht="12.75">
      <c r="A28" s="7" t="s">
        <v>34</v>
      </c>
      <c r="B28" s="22" t="s">
        <v>35</v>
      </c>
      <c r="C28" s="21" t="s">
        <v>317</v>
      </c>
      <c r="D28" s="21">
        <v>16</v>
      </c>
      <c r="E28" s="21">
        <v>12</v>
      </c>
      <c r="F28" s="21">
        <v>6</v>
      </c>
      <c r="G28" s="21">
        <v>540</v>
      </c>
      <c r="H28" s="1">
        <f>G28*D28</f>
        <v>8640</v>
      </c>
      <c r="I28" s="34">
        <f>G28/F28/E28</f>
        <v>7.5</v>
      </c>
    </row>
    <row r="29" spans="1:9" ht="12.75">
      <c r="A29" s="1" t="s">
        <v>102</v>
      </c>
      <c r="B29" s="33" t="s">
        <v>209</v>
      </c>
      <c r="C29" s="21" t="s">
        <v>317</v>
      </c>
      <c r="D29" s="21">
        <v>20</v>
      </c>
      <c r="E29" s="21">
        <v>12</v>
      </c>
      <c r="F29" s="21">
        <v>6</v>
      </c>
      <c r="G29" s="21">
        <v>660</v>
      </c>
      <c r="H29" s="1">
        <f>G29*D29</f>
        <v>13200</v>
      </c>
      <c r="I29" s="34">
        <f>G29/E29/F29</f>
        <v>9.166666666666666</v>
      </c>
    </row>
    <row r="30" spans="1:9" ht="12.75">
      <c r="A30" s="1" t="s">
        <v>103</v>
      </c>
      <c r="B30" s="33" t="s">
        <v>104</v>
      </c>
      <c r="C30" s="21" t="s">
        <v>317</v>
      </c>
      <c r="D30" s="21">
        <v>20</v>
      </c>
      <c r="E30" s="21">
        <v>12</v>
      </c>
      <c r="F30" s="21">
        <v>6</v>
      </c>
      <c r="G30" s="21">
        <v>720</v>
      </c>
      <c r="H30" s="1">
        <f>G30*D30</f>
        <v>14400</v>
      </c>
      <c r="I30" s="34">
        <f>G30/E30/F30</f>
        <v>10</v>
      </c>
    </row>
    <row r="31" spans="1:9" ht="28.5" customHeight="1">
      <c r="A31" s="71" t="s">
        <v>76</v>
      </c>
      <c r="B31" s="58"/>
      <c r="C31" s="35"/>
      <c r="D31" s="35"/>
      <c r="E31" s="35"/>
      <c r="F31" s="35"/>
      <c r="G31" s="35"/>
      <c r="H31" s="36"/>
      <c r="I31" s="37"/>
    </row>
    <row r="32" spans="1:9" ht="12.75">
      <c r="A32" s="1" t="s">
        <v>39</v>
      </c>
      <c r="B32" s="38" t="s">
        <v>77</v>
      </c>
      <c r="C32" s="21" t="s">
        <v>330</v>
      </c>
      <c r="D32" s="21" t="s">
        <v>331</v>
      </c>
      <c r="E32" s="21">
        <v>60</v>
      </c>
      <c r="F32" s="21">
        <v>12</v>
      </c>
      <c r="G32" s="21">
        <v>240</v>
      </c>
      <c r="H32" s="1">
        <f>G32*E32</f>
        <v>14400</v>
      </c>
      <c r="I32" s="20">
        <f>G32/F32</f>
        <v>20</v>
      </c>
    </row>
    <row r="33" spans="1:9" ht="12.75">
      <c r="A33" s="45" t="s">
        <v>63</v>
      </c>
      <c r="B33" s="44" t="s">
        <v>64</v>
      </c>
      <c r="C33" s="45" t="s">
        <v>317</v>
      </c>
      <c r="D33" s="45">
        <v>16</v>
      </c>
      <c r="E33" s="7">
        <v>10</v>
      </c>
      <c r="F33" s="7">
        <v>12</v>
      </c>
      <c r="G33" s="21">
        <v>720</v>
      </c>
      <c r="H33" s="1">
        <f>G33*D33</f>
        <v>11520</v>
      </c>
      <c r="I33" s="20">
        <f>G33/E33/F33</f>
        <v>6</v>
      </c>
    </row>
    <row r="34" spans="1:9" ht="12.75">
      <c r="A34" s="45" t="s">
        <v>27</v>
      </c>
      <c r="B34" s="44" t="s">
        <v>28</v>
      </c>
      <c r="C34" s="45" t="s">
        <v>330</v>
      </c>
      <c r="D34" s="45" t="s">
        <v>331</v>
      </c>
      <c r="E34" s="7">
        <v>36</v>
      </c>
      <c r="F34" s="7">
        <v>3</v>
      </c>
      <c r="G34" s="21">
        <v>360</v>
      </c>
      <c r="H34" s="1">
        <f>G34*E34</f>
        <v>12960</v>
      </c>
      <c r="I34" s="20">
        <f>G34/F34</f>
        <v>120</v>
      </c>
    </row>
    <row r="35" spans="1:9" ht="12.75">
      <c r="A35" s="45" t="s">
        <v>40</v>
      </c>
      <c r="B35" s="44" t="s">
        <v>41</v>
      </c>
      <c r="C35" s="45" t="s">
        <v>330</v>
      </c>
      <c r="D35" s="45" t="s">
        <v>331</v>
      </c>
      <c r="E35" s="7">
        <v>40</v>
      </c>
      <c r="F35" s="7">
        <v>12</v>
      </c>
      <c r="G35" s="21">
        <v>300</v>
      </c>
      <c r="H35" s="1">
        <f>G35*E35</f>
        <v>12000</v>
      </c>
      <c r="I35" s="20">
        <f>G35/F35</f>
        <v>25</v>
      </c>
    </row>
    <row r="36" spans="1:9" ht="24.75" customHeight="1">
      <c r="A36" s="71" t="s">
        <v>8</v>
      </c>
      <c r="B36" s="57"/>
      <c r="C36" s="17"/>
      <c r="D36" s="17"/>
      <c r="E36" s="17"/>
      <c r="F36" s="17"/>
      <c r="G36" s="17"/>
      <c r="H36" s="17"/>
      <c r="I36" s="17"/>
    </row>
    <row r="37" spans="1:9" ht="12.75">
      <c r="A37" s="1" t="s">
        <v>131</v>
      </c>
      <c r="B37" s="29" t="s">
        <v>132</v>
      </c>
      <c r="C37" s="7" t="s">
        <v>365</v>
      </c>
      <c r="D37" s="7" t="s">
        <v>331</v>
      </c>
      <c r="E37" s="7">
        <v>400</v>
      </c>
      <c r="F37" s="7">
        <v>6</v>
      </c>
      <c r="G37" s="34">
        <v>10</v>
      </c>
      <c r="H37" s="1">
        <v>5850</v>
      </c>
      <c r="I37" s="20">
        <f>G37/F37</f>
        <v>1.6666666666666667</v>
      </c>
    </row>
    <row r="38" spans="1:9" ht="17.25" customHeight="1">
      <c r="A38" s="109" t="s">
        <v>308</v>
      </c>
      <c r="B38" s="113" t="s">
        <v>309</v>
      </c>
      <c r="C38" s="109" t="s">
        <v>310</v>
      </c>
      <c r="D38" s="109" t="s">
        <v>311</v>
      </c>
      <c r="E38" s="109"/>
      <c r="F38" s="109"/>
      <c r="G38" s="109" t="s">
        <v>312</v>
      </c>
      <c r="H38" s="109" t="s">
        <v>421</v>
      </c>
      <c r="I38" s="109" t="s">
        <v>420</v>
      </c>
    </row>
    <row r="39" spans="1:9" ht="18" customHeight="1">
      <c r="A39" s="109"/>
      <c r="B39" s="113"/>
      <c r="C39" s="109"/>
      <c r="D39" s="118" t="s">
        <v>313</v>
      </c>
      <c r="E39" s="120" t="s">
        <v>432</v>
      </c>
      <c r="F39" s="120" t="s">
        <v>416</v>
      </c>
      <c r="G39" s="109"/>
      <c r="H39" s="109"/>
      <c r="I39" s="109"/>
    </row>
    <row r="40" spans="1:9" ht="16.5" customHeight="1">
      <c r="A40" s="109"/>
      <c r="B40" s="113"/>
      <c r="C40" s="109"/>
      <c r="D40" s="119"/>
      <c r="E40" s="121"/>
      <c r="F40" s="121"/>
      <c r="G40" s="109"/>
      <c r="H40" s="109"/>
      <c r="I40" s="109"/>
    </row>
    <row r="41" spans="1:9" ht="22.5" customHeight="1">
      <c r="A41" s="71" t="s">
        <v>9</v>
      </c>
      <c r="B41" s="53"/>
      <c r="C41" s="17"/>
      <c r="D41" s="17"/>
      <c r="E41" s="17"/>
      <c r="F41" s="17"/>
      <c r="G41" s="17"/>
      <c r="H41" s="17"/>
      <c r="I41" s="17"/>
    </row>
    <row r="42" spans="1:9" ht="12.75">
      <c r="A42" s="39" t="s">
        <v>10</v>
      </c>
      <c r="B42" s="29" t="s">
        <v>133</v>
      </c>
      <c r="C42" s="7" t="s">
        <v>317</v>
      </c>
      <c r="D42" s="7">
        <v>16</v>
      </c>
      <c r="E42" s="7">
        <v>12</v>
      </c>
      <c r="F42" s="7">
        <v>6</v>
      </c>
      <c r="G42" s="1">
        <v>1105</v>
      </c>
      <c r="H42" s="1">
        <f>G42*D42</f>
        <v>17680</v>
      </c>
      <c r="I42" s="20">
        <f>G42/F42/E42</f>
        <v>15.347222222222221</v>
      </c>
    </row>
    <row r="43" spans="1:9" ht="12.75">
      <c r="A43" s="40"/>
      <c r="B43" s="41"/>
      <c r="C43" s="42"/>
      <c r="D43" s="40"/>
      <c r="E43" s="40"/>
      <c r="F43" s="40"/>
      <c r="G43" s="40"/>
      <c r="H43" s="40"/>
      <c r="I43" s="43"/>
    </row>
    <row r="44" spans="1:9" ht="18">
      <c r="A44" s="71" t="s">
        <v>90</v>
      </c>
      <c r="B44" s="53"/>
      <c r="C44" s="17"/>
      <c r="D44" s="17"/>
      <c r="E44" s="17"/>
      <c r="F44" s="17"/>
      <c r="G44" s="17"/>
      <c r="H44" s="17"/>
      <c r="I44" s="17"/>
    </row>
    <row r="45" spans="1:9" ht="12.75">
      <c r="A45" s="31" t="s">
        <v>337</v>
      </c>
      <c r="B45" s="19" t="s">
        <v>338</v>
      </c>
      <c r="C45" s="45" t="s">
        <v>330</v>
      </c>
      <c r="D45" s="45" t="s">
        <v>331</v>
      </c>
      <c r="E45" s="45">
        <v>40</v>
      </c>
      <c r="F45" s="45">
        <v>5</v>
      </c>
      <c r="G45" s="21">
        <v>570</v>
      </c>
      <c r="H45" s="1">
        <f>G45*E$46</f>
        <v>35910</v>
      </c>
      <c r="I45" s="20">
        <f>G45/F$46</f>
        <v>114</v>
      </c>
    </row>
    <row r="46" spans="1:9" ht="12.75">
      <c r="A46" s="31" t="s">
        <v>339</v>
      </c>
      <c r="B46" s="32" t="s">
        <v>340</v>
      </c>
      <c r="C46" s="26" t="s">
        <v>330</v>
      </c>
      <c r="D46" s="26" t="s">
        <v>331</v>
      </c>
      <c r="E46" s="26">
        <v>63</v>
      </c>
      <c r="F46" s="26">
        <v>5</v>
      </c>
      <c r="G46" s="21">
        <v>520</v>
      </c>
      <c r="H46" s="1">
        <f>G46*E$46</f>
        <v>32760</v>
      </c>
      <c r="I46" s="20">
        <f>G46/F$46</f>
        <v>104</v>
      </c>
    </row>
    <row r="47" spans="1:9" ht="12.75">
      <c r="A47" s="31" t="s">
        <v>341</v>
      </c>
      <c r="B47" s="19" t="s">
        <v>342</v>
      </c>
      <c r="C47" s="45" t="s">
        <v>330</v>
      </c>
      <c r="D47" s="45" t="s">
        <v>331</v>
      </c>
      <c r="E47" s="45">
        <v>60</v>
      </c>
      <c r="F47" s="45">
        <v>4</v>
      </c>
      <c r="G47" s="21">
        <v>330</v>
      </c>
      <c r="H47" s="1">
        <f>G47*E$48</f>
        <v>3960</v>
      </c>
      <c r="I47" s="20">
        <f>G47/F$48</f>
        <v>27.5</v>
      </c>
    </row>
    <row r="48" spans="1:9" ht="12.75">
      <c r="A48" s="31" t="s">
        <v>343</v>
      </c>
      <c r="B48" s="19" t="s">
        <v>344</v>
      </c>
      <c r="C48" s="45" t="s">
        <v>317</v>
      </c>
      <c r="D48" s="45">
        <v>20</v>
      </c>
      <c r="E48" s="45">
        <v>12</v>
      </c>
      <c r="F48" s="45">
        <v>12</v>
      </c>
      <c r="G48" s="21">
        <v>600</v>
      </c>
      <c r="H48" s="1">
        <f>G48*D48</f>
        <v>12000</v>
      </c>
      <c r="I48" s="20">
        <f>G48/E48/F48</f>
        <v>4.166666666666667</v>
      </c>
    </row>
    <row r="49" spans="1:9" ht="12.75">
      <c r="A49" s="31" t="s">
        <v>345</v>
      </c>
      <c r="B49" s="19" t="s">
        <v>105</v>
      </c>
      <c r="C49" s="7" t="s">
        <v>330</v>
      </c>
      <c r="D49" s="45" t="s">
        <v>331</v>
      </c>
      <c r="E49" s="45">
        <v>51</v>
      </c>
      <c r="F49" s="45">
        <v>12</v>
      </c>
      <c r="G49" s="21">
        <v>530</v>
      </c>
      <c r="H49" s="1">
        <f>G49*E49</f>
        <v>27030</v>
      </c>
      <c r="I49" s="20">
        <f>G49/F49</f>
        <v>44.166666666666664</v>
      </c>
    </row>
    <row r="50" spans="1:9" ht="12.75">
      <c r="A50" s="31" t="s">
        <v>346</v>
      </c>
      <c r="B50" s="19" t="s">
        <v>347</v>
      </c>
      <c r="C50" s="26" t="s">
        <v>330</v>
      </c>
      <c r="D50" s="45" t="s">
        <v>331</v>
      </c>
      <c r="E50" s="45">
        <v>24</v>
      </c>
      <c r="F50" s="45">
        <v>7</v>
      </c>
      <c r="G50" s="21">
        <v>1150</v>
      </c>
      <c r="H50" s="1">
        <f>G50*E50</f>
        <v>27600</v>
      </c>
      <c r="I50" s="20">
        <f>G50/F50</f>
        <v>164.28571428571428</v>
      </c>
    </row>
    <row r="51" spans="1:9" ht="12.75">
      <c r="A51" s="31" t="s">
        <v>348</v>
      </c>
      <c r="B51" s="19" t="s">
        <v>351</v>
      </c>
      <c r="C51" s="45" t="s">
        <v>330</v>
      </c>
      <c r="D51" s="45" t="s">
        <v>331</v>
      </c>
      <c r="E51" s="45">
        <v>54</v>
      </c>
      <c r="F51" s="45">
        <v>8</v>
      </c>
      <c r="G51" s="21">
        <v>320</v>
      </c>
      <c r="H51" s="1">
        <f>G51*E51</f>
        <v>17280</v>
      </c>
      <c r="I51" s="20">
        <f>G51/F51</f>
        <v>40</v>
      </c>
    </row>
    <row r="52" spans="1:9" ht="12.75">
      <c r="A52" s="31" t="s">
        <v>350</v>
      </c>
      <c r="B52" s="19" t="s">
        <v>349</v>
      </c>
      <c r="C52" s="45" t="s">
        <v>330</v>
      </c>
      <c r="D52" s="45" t="s">
        <v>331</v>
      </c>
      <c r="E52" s="45">
        <v>20</v>
      </c>
      <c r="F52" s="45">
        <v>4</v>
      </c>
      <c r="G52" s="21">
        <v>1050</v>
      </c>
      <c r="H52" s="1">
        <f>G52*E52</f>
        <v>21000</v>
      </c>
      <c r="I52" s="20">
        <f>G52/F52</f>
        <v>262.5</v>
      </c>
    </row>
    <row r="53" spans="1:9" ht="12.75">
      <c r="A53" s="31" t="s">
        <v>65</v>
      </c>
      <c r="B53" s="19" t="s">
        <v>66</v>
      </c>
      <c r="C53" s="45" t="s">
        <v>317</v>
      </c>
      <c r="D53" s="45">
        <v>12</v>
      </c>
      <c r="E53" s="45">
        <v>8</v>
      </c>
      <c r="F53" s="45">
        <v>6</v>
      </c>
      <c r="G53" s="21">
        <v>1200</v>
      </c>
      <c r="H53" s="1">
        <f>G53*D53</f>
        <v>14400</v>
      </c>
      <c r="I53" s="20">
        <f>G53/F53/E53</f>
        <v>25</v>
      </c>
    </row>
    <row r="54" spans="1:9" ht="12.75">
      <c r="A54" s="31" t="s">
        <v>352</v>
      </c>
      <c r="B54" s="19" t="s">
        <v>78</v>
      </c>
      <c r="C54" s="45" t="s">
        <v>317</v>
      </c>
      <c r="D54" s="45">
        <v>12</v>
      </c>
      <c r="E54" s="45">
        <v>8</v>
      </c>
      <c r="F54" s="45">
        <v>6</v>
      </c>
      <c r="G54" s="21">
        <v>1400</v>
      </c>
      <c r="H54" s="1">
        <f>G54*D54</f>
        <v>16800</v>
      </c>
      <c r="I54" s="20">
        <f>G54/F54/E54</f>
        <v>29.166666666666668</v>
      </c>
    </row>
    <row r="55" spans="1:9" ht="12.75">
      <c r="A55" s="31" t="s">
        <v>353</v>
      </c>
      <c r="B55" s="19" t="s">
        <v>354</v>
      </c>
      <c r="C55" s="45" t="s">
        <v>330</v>
      </c>
      <c r="D55" s="45" t="s">
        <v>331</v>
      </c>
      <c r="E55" s="45">
        <v>20</v>
      </c>
      <c r="F55" s="45">
        <v>5</v>
      </c>
      <c r="G55" s="21">
        <v>1050</v>
      </c>
      <c r="H55" s="1">
        <f>G55*E$56</f>
        <v>10500</v>
      </c>
      <c r="I55" s="20">
        <f>G55/F$56</f>
        <v>350</v>
      </c>
    </row>
    <row r="56" spans="1:9" ht="12.75">
      <c r="A56" s="7" t="s">
        <v>106</v>
      </c>
      <c r="B56" s="44" t="s">
        <v>24</v>
      </c>
      <c r="C56" s="45" t="s">
        <v>330</v>
      </c>
      <c r="D56" s="45" t="s">
        <v>331</v>
      </c>
      <c r="E56" s="45">
        <v>10</v>
      </c>
      <c r="F56" s="45">
        <v>3</v>
      </c>
      <c r="G56" s="21">
        <v>2530</v>
      </c>
      <c r="H56" s="1">
        <f>G56*E56</f>
        <v>25300</v>
      </c>
      <c r="I56" s="20">
        <f>G56/F56</f>
        <v>843.3333333333334</v>
      </c>
    </row>
    <row r="57" spans="1:9" ht="30" customHeight="1">
      <c r="A57" s="71" t="s">
        <v>91</v>
      </c>
      <c r="B57" s="17"/>
      <c r="C57" s="17"/>
      <c r="D57" s="17"/>
      <c r="E57" s="17"/>
      <c r="F57" s="17"/>
      <c r="G57" s="17"/>
      <c r="H57" s="17"/>
      <c r="I57" s="17"/>
    </row>
    <row r="58" spans="1:9" ht="12.75" customHeight="1">
      <c r="A58" s="31" t="s">
        <v>355</v>
      </c>
      <c r="B58" s="19" t="s">
        <v>356</v>
      </c>
      <c r="C58" s="45" t="s">
        <v>330</v>
      </c>
      <c r="D58" s="45" t="s">
        <v>331</v>
      </c>
      <c r="E58" s="45">
        <v>18</v>
      </c>
      <c r="F58" s="45">
        <v>4</v>
      </c>
      <c r="G58" s="21">
        <v>840</v>
      </c>
      <c r="H58" s="1">
        <f>G58*E58</f>
        <v>15120</v>
      </c>
      <c r="I58" s="20">
        <f>G58/F58</f>
        <v>210</v>
      </c>
    </row>
    <row r="59" spans="1:9" ht="12.75" customHeight="1">
      <c r="A59" s="31" t="s">
        <v>357</v>
      </c>
      <c r="B59" s="19" t="s">
        <v>358</v>
      </c>
      <c r="C59" s="26" t="s">
        <v>330</v>
      </c>
      <c r="D59" s="26"/>
      <c r="E59" s="26">
        <v>18</v>
      </c>
      <c r="F59" s="26">
        <v>4</v>
      </c>
      <c r="G59" s="21">
        <v>830</v>
      </c>
      <c r="H59" s="1">
        <f>G59*E59</f>
        <v>14940</v>
      </c>
      <c r="I59" s="20">
        <f>G59/F59</f>
        <v>207.5</v>
      </c>
    </row>
    <row r="60" spans="1:9" ht="12.75" customHeight="1">
      <c r="A60" s="7" t="s">
        <v>359</v>
      </c>
      <c r="B60" s="22" t="s">
        <v>360</v>
      </c>
      <c r="C60" s="45" t="s">
        <v>330</v>
      </c>
      <c r="D60" s="45" t="s">
        <v>331</v>
      </c>
      <c r="E60" s="45">
        <v>24</v>
      </c>
      <c r="F60" s="45">
        <v>6</v>
      </c>
      <c r="G60" s="21">
        <v>630</v>
      </c>
      <c r="H60" s="1">
        <f>G60*E60</f>
        <v>15120</v>
      </c>
      <c r="I60" s="20">
        <f>G60/F60</f>
        <v>105</v>
      </c>
    </row>
    <row r="61" spans="1:9" ht="12.75" customHeight="1">
      <c r="A61" s="7" t="s">
        <v>58</v>
      </c>
      <c r="B61" s="22" t="s">
        <v>59</v>
      </c>
      <c r="C61" s="45" t="s">
        <v>60</v>
      </c>
      <c r="D61" s="45">
        <v>4</v>
      </c>
      <c r="E61" s="45">
        <v>36</v>
      </c>
      <c r="F61" s="45">
        <v>4</v>
      </c>
      <c r="G61" s="21">
        <v>16128</v>
      </c>
      <c r="H61" s="1">
        <v>16128</v>
      </c>
      <c r="I61" s="20">
        <f>G61/F61/D61/E61</f>
        <v>28</v>
      </c>
    </row>
    <row r="62" spans="1:9" ht="12.75" customHeight="1">
      <c r="A62" s="7" t="s">
        <v>361</v>
      </c>
      <c r="B62" s="22" t="s">
        <v>362</v>
      </c>
      <c r="C62" s="45" t="s">
        <v>330</v>
      </c>
      <c r="D62" s="45" t="s">
        <v>331</v>
      </c>
      <c r="E62" s="45">
        <v>48</v>
      </c>
      <c r="F62" s="45">
        <v>6</v>
      </c>
      <c r="G62" s="21">
        <v>280</v>
      </c>
      <c r="H62" s="1">
        <f>G62*E62</f>
        <v>13440</v>
      </c>
      <c r="I62" s="20">
        <f>G62/F62</f>
        <v>46.666666666666664</v>
      </c>
    </row>
    <row r="63" spans="1:9" ht="12.75" customHeight="1">
      <c r="A63" s="7" t="s">
        <v>363</v>
      </c>
      <c r="B63" s="22" t="s">
        <v>364</v>
      </c>
      <c r="C63" s="45" t="s">
        <v>365</v>
      </c>
      <c r="D63" s="45" t="s">
        <v>331</v>
      </c>
      <c r="E63" s="45">
        <v>72</v>
      </c>
      <c r="F63" s="45">
        <v>1</v>
      </c>
      <c r="G63" s="21">
        <v>205</v>
      </c>
      <c r="H63" s="1">
        <f>G63*E63</f>
        <v>14760</v>
      </c>
      <c r="I63" s="20">
        <f>G63</f>
        <v>205</v>
      </c>
    </row>
    <row r="64" spans="1:9" ht="12.75" customHeight="1">
      <c r="A64" s="7" t="s">
        <v>107</v>
      </c>
      <c r="B64" s="44" t="s">
        <v>23</v>
      </c>
      <c r="C64" s="45" t="s">
        <v>365</v>
      </c>
      <c r="D64" s="45" t="s">
        <v>331</v>
      </c>
      <c r="E64" s="45">
        <v>36</v>
      </c>
      <c r="F64" s="45">
        <v>1</v>
      </c>
      <c r="G64" s="21">
        <v>420</v>
      </c>
      <c r="H64" s="1">
        <f aca="true" t="shared" si="2" ref="H64:H70">G64*E64</f>
        <v>15120</v>
      </c>
      <c r="I64" s="20">
        <f>G64</f>
        <v>420</v>
      </c>
    </row>
    <row r="65" spans="1:9" ht="12.75" customHeight="1">
      <c r="A65" s="7" t="s">
        <v>108</v>
      </c>
      <c r="B65" s="44" t="s">
        <v>22</v>
      </c>
      <c r="C65" s="45" t="s">
        <v>365</v>
      </c>
      <c r="D65" s="45" t="s">
        <v>331</v>
      </c>
      <c r="E65" s="45">
        <v>24</v>
      </c>
      <c r="F65" s="45">
        <v>1</v>
      </c>
      <c r="G65" s="21">
        <v>585</v>
      </c>
      <c r="H65" s="1">
        <f t="shared" si="2"/>
        <v>14040</v>
      </c>
      <c r="I65" s="20">
        <f>G65</f>
        <v>585</v>
      </c>
    </row>
    <row r="66" spans="1:9" ht="12.75" customHeight="1">
      <c r="A66" s="7" t="s">
        <v>366</v>
      </c>
      <c r="B66" s="22" t="s">
        <v>367</v>
      </c>
      <c r="C66" s="45" t="s">
        <v>365</v>
      </c>
      <c r="D66" s="45" t="s">
        <v>331</v>
      </c>
      <c r="E66" s="45">
        <v>20</v>
      </c>
      <c r="F66" s="45">
        <v>1</v>
      </c>
      <c r="G66" s="21">
        <v>720</v>
      </c>
      <c r="H66" s="1">
        <f t="shared" si="2"/>
        <v>14400</v>
      </c>
      <c r="I66" s="20">
        <f>G66/F66</f>
        <v>720</v>
      </c>
    </row>
    <row r="67" spans="1:9" ht="12.75" customHeight="1">
      <c r="A67" s="31" t="s">
        <v>368</v>
      </c>
      <c r="B67" s="19" t="s">
        <v>369</v>
      </c>
      <c r="C67" s="45" t="s">
        <v>365</v>
      </c>
      <c r="D67" s="45" t="s">
        <v>331</v>
      </c>
      <c r="E67" s="45">
        <v>20</v>
      </c>
      <c r="F67" s="45">
        <v>1</v>
      </c>
      <c r="G67" s="21">
        <v>720</v>
      </c>
      <c r="H67" s="1">
        <f t="shared" si="2"/>
        <v>14400</v>
      </c>
      <c r="I67" s="20">
        <f>G67</f>
        <v>720</v>
      </c>
    </row>
    <row r="68" spans="1:9" ht="12.75" customHeight="1">
      <c r="A68" s="7" t="s">
        <v>110</v>
      </c>
      <c r="B68" s="44" t="s">
        <v>33</v>
      </c>
      <c r="C68" s="45" t="s">
        <v>330</v>
      </c>
      <c r="D68" s="45" t="s">
        <v>331</v>
      </c>
      <c r="E68" s="45">
        <v>9</v>
      </c>
      <c r="F68" s="45">
        <v>2</v>
      </c>
      <c r="G68" s="21">
        <v>2000</v>
      </c>
      <c r="H68" s="1">
        <f t="shared" si="2"/>
        <v>18000</v>
      </c>
      <c r="I68" s="20">
        <f>G68/F68</f>
        <v>1000</v>
      </c>
    </row>
    <row r="69" spans="1:9" ht="12.75" customHeight="1">
      <c r="A69" s="7" t="s">
        <v>370</v>
      </c>
      <c r="B69" s="44" t="s">
        <v>371</v>
      </c>
      <c r="C69" s="45" t="s">
        <v>330</v>
      </c>
      <c r="D69" s="45" t="s">
        <v>331</v>
      </c>
      <c r="E69" s="45">
        <v>9</v>
      </c>
      <c r="F69" s="45">
        <v>2</v>
      </c>
      <c r="G69" s="21">
        <v>2000</v>
      </c>
      <c r="H69" s="1">
        <f>G69*E69</f>
        <v>18000</v>
      </c>
      <c r="I69" s="20">
        <f>G69/F69</f>
        <v>1000</v>
      </c>
    </row>
    <row r="70" spans="1:9" ht="12.75" customHeight="1">
      <c r="A70" s="31" t="s">
        <v>109</v>
      </c>
      <c r="B70" s="19" t="s">
        <v>21</v>
      </c>
      <c r="C70" s="45" t="s">
        <v>365</v>
      </c>
      <c r="D70" s="45" t="s">
        <v>331</v>
      </c>
      <c r="E70" s="45">
        <v>12</v>
      </c>
      <c r="F70" s="45">
        <v>1</v>
      </c>
      <c r="G70" s="21">
        <v>900</v>
      </c>
      <c r="H70" s="1">
        <f t="shared" si="2"/>
        <v>10800</v>
      </c>
      <c r="I70" s="20">
        <f>G70</f>
        <v>900</v>
      </c>
    </row>
    <row r="71" spans="1:9" ht="12.75" customHeight="1">
      <c r="A71" s="7" t="s">
        <v>52</v>
      </c>
      <c r="B71" s="44" t="s">
        <v>53</v>
      </c>
      <c r="C71" s="45" t="s">
        <v>60</v>
      </c>
      <c r="D71" s="45" t="s">
        <v>331</v>
      </c>
      <c r="E71" s="45">
        <v>110</v>
      </c>
      <c r="F71" s="45">
        <v>5</v>
      </c>
      <c r="G71" s="21">
        <v>4950</v>
      </c>
      <c r="H71" s="1">
        <f>G71</f>
        <v>4950</v>
      </c>
      <c r="I71" s="20">
        <f>G71/550</f>
        <v>9</v>
      </c>
    </row>
    <row r="77" spans="1:9" ht="16.5" customHeight="1">
      <c r="A77" s="109" t="s">
        <v>308</v>
      </c>
      <c r="B77" s="113" t="s">
        <v>309</v>
      </c>
      <c r="C77" s="109" t="s">
        <v>310</v>
      </c>
      <c r="D77" s="109" t="s">
        <v>311</v>
      </c>
      <c r="E77" s="109"/>
      <c r="F77" s="109"/>
      <c r="G77" s="109" t="s">
        <v>312</v>
      </c>
      <c r="H77" s="109" t="s">
        <v>421</v>
      </c>
      <c r="I77" s="109" t="s">
        <v>423</v>
      </c>
    </row>
    <row r="78" spans="1:9" ht="17.25" customHeight="1">
      <c r="A78" s="109"/>
      <c r="B78" s="113"/>
      <c r="C78" s="109"/>
      <c r="D78" s="118" t="s">
        <v>313</v>
      </c>
      <c r="E78" s="120" t="s">
        <v>424</v>
      </c>
      <c r="F78" s="120" t="s">
        <v>416</v>
      </c>
      <c r="G78" s="109"/>
      <c r="H78" s="109"/>
      <c r="I78" s="109"/>
    </row>
    <row r="79" spans="1:9" ht="16.5" customHeight="1">
      <c r="A79" s="109"/>
      <c r="B79" s="113"/>
      <c r="C79" s="109"/>
      <c r="D79" s="119"/>
      <c r="E79" s="121"/>
      <c r="F79" s="121"/>
      <c r="G79" s="109"/>
      <c r="H79" s="109"/>
      <c r="I79" s="109"/>
    </row>
    <row r="80" spans="1:9" ht="15">
      <c r="A80" s="73" t="s">
        <v>92</v>
      </c>
      <c r="B80" s="17"/>
      <c r="C80" s="17"/>
      <c r="D80" s="17"/>
      <c r="E80" s="17"/>
      <c r="F80" s="17"/>
      <c r="G80" s="17"/>
      <c r="H80" s="17"/>
      <c r="I80" s="17"/>
    </row>
    <row r="81" spans="1:9" ht="12.75">
      <c r="A81" s="7" t="s">
        <v>372</v>
      </c>
      <c r="B81" s="44" t="s">
        <v>373</v>
      </c>
      <c r="C81" s="45" t="s">
        <v>365</v>
      </c>
      <c r="D81" s="45" t="s">
        <v>331</v>
      </c>
      <c r="E81" s="45" t="s">
        <v>331</v>
      </c>
      <c r="F81" s="45">
        <v>48</v>
      </c>
      <c r="G81" s="21">
        <v>430</v>
      </c>
      <c r="H81" s="1">
        <f>G81*F81</f>
        <v>20640</v>
      </c>
      <c r="I81" s="20">
        <f>G81</f>
        <v>430</v>
      </c>
    </row>
    <row r="82" spans="1:9" ht="12.75">
      <c r="A82" s="31" t="s">
        <v>374</v>
      </c>
      <c r="B82" s="19" t="s">
        <v>375</v>
      </c>
      <c r="C82" s="45" t="s">
        <v>330</v>
      </c>
      <c r="D82" s="21" t="s">
        <v>331</v>
      </c>
      <c r="E82" s="21">
        <v>30</v>
      </c>
      <c r="F82" s="21">
        <v>5</v>
      </c>
      <c r="G82" s="21">
        <v>340</v>
      </c>
      <c r="H82" s="1">
        <f>G82*E82</f>
        <v>10200</v>
      </c>
      <c r="I82" s="20">
        <f>G82/F82</f>
        <v>68</v>
      </c>
    </row>
    <row r="83" spans="1:9" ht="12.75">
      <c r="A83" s="7" t="s">
        <v>376</v>
      </c>
      <c r="B83" s="22" t="s">
        <v>377</v>
      </c>
      <c r="C83" s="45" t="s">
        <v>330</v>
      </c>
      <c r="D83" s="45" t="s">
        <v>331</v>
      </c>
      <c r="E83" s="45">
        <v>24</v>
      </c>
      <c r="F83" s="45">
        <v>2</v>
      </c>
      <c r="G83" s="21">
        <v>860</v>
      </c>
      <c r="H83" s="1">
        <f>G83*E83</f>
        <v>20640</v>
      </c>
      <c r="I83" s="20">
        <f>G83/F83</f>
        <v>430</v>
      </c>
    </row>
    <row r="84" spans="1:9" ht="12.75">
      <c r="A84" s="31" t="s">
        <v>378</v>
      </c>
      <c r="B84" s="19" t="s">
        <v>210</v>
      </c>
      <c r="C84" s="26" t="s">
        <v>330</v>
      </c>
      <c r="D84" s="45" t="s">
        <v>331</v>
      </c>
      <c r="E84" s="45">
        <v>18</v>
      </c>
      <c r="F84" s="45">
        <v>4</v>
      </c>
      <c r="G84" s="21">
        <v>820</v>
      </c>
      <c r="H84" s="1">
        <f aca="true" t="shared" si="3" ref="H84:H100">G84*E84</f>
        <v>14760</v>
      </c>
      <c r="I84" s="20">
        <f aca="true" t="shared" si="4" ref="I84:I100">G84/F84</f>
        <v>205</v>
      </c>
    </row>
    <row r="85" spans="1:9" ht="12.75">
      <c r="A85" s="31" t="s">
        <v>379</v>
      </c>
      <c r="B85" s="19" t="s">
        <v>211</v>
      </c>
      <c r="C85" s="26" t="s">
        <v>330</v>
      </c>
      <c r="D85" s="26" t="s">
        <v>331</v>
      </c>
      <c r="E85" s="26">
        <v>24</v>
      </c>
      <c r="F85" s="26">
        <v>4</v>
      </c>
      <c r="G85" s="21">
        <v>540</v>
      </c>
      <c r="H85" s="1">
        <f t="shared" si="3"/>
        <v>12960</v>
      </c>
      <c r="I85" s="20">
        <f t="shared" si="4"/>
        <v>135</v>
      </c>
    </row>
    <row r="86" spans="1:9" ht="12.75">
      <c r="A86" s="31" t="s">
        <v>380</v>
      </c>
      <c r="B86" s="19" t="s">
        <v>79</v>
      </c>
      <c r="C86" s="45" t="s">
        <v>365</v>
      </c>
      <c r="D86" s="45" t="s">
        <v>331</v>
      </c>
      <c r="E86" s="45">
        <v>24</v>
      </c>
      <c r="F86" s="45">
        <v>1</v>
      </c>
      <c r="G86" s="21">
        <v>925</v>
      </c>
      <c r="H86" s="1">
        <f t="shared" si="3"/>
        <v>22200</v>
      </c>
      <c r="I86" s="20">
        <f t="shared" si="4"/>
        <v>925</v>
      </c>
    </row>
    <row r="87" spans="1:9" ht="12.75">
      <c r="A87" s="31" t="s">
        <v>381</v>
      </c>
      <c r="B87" s="19" t="s">
        <v>212</v>
      </c>
      <c r="C87" s="45" t="s">
        <v>330</v>
      </c>
      <c r="D87" s="45" t="s">
        <v>331</v>
      </c>
      <c r="E87" s="45">
        <v>30</v>
      </c>
      <c r="F87" s="45">
        <v>5</v>
      </c>
      <c r="G87" s="21">
        <v>335</v>
      </c>
      <c r="H87" s="1">
        <f t="shared" si="3"/>
        <v>10050</v>
      </c>
      <c r="I87" s="20">
        <f t="shared" si="4"/>
        <v>67</v>
      </c>
    </row>
    <row r="88" spans="1:9" ht="12.75">
      <c r="A88" s="31" t="s">
        <v>382</v>
      </c>
      <c r="B88" s="19" t="s">
        <v>98</v>
      </c>
      <c r="C88" s="45" t="s">
        <v>330</v>
      </c>
      <c r="D88" s="45" t="s">
        <v>331</v>
      </c>
      <c r="E88" s="45">
        <v>20</v>
      </c>
      <c r="F88" s="45">
        <v>4</v>
      </c>
      <c r="G88" s="21">
        <v>1000</v>
      </c>
      <c r="H88" s="1">
        <f t="shared" si="3"/>
        <v>20000</v>
      </c>
      <c r="I88" s="20">
        <f t="shared" si="4"/>
        <v>250</v>
      </c>
    </row>
    <row r="89" spans="1:9" ht="12.75">
      <c r="A89" s="31" t="s">
        <v>383</v>
      </c>
      <c r="B89" s="19" t="s">
        <v>80</v>
      </c>
      <c r="C89" s="26" t="s">
        <v>330</v>
      </c>
      <c r="D89" s="45" t="s">
        <v>331</v>
      </c>
      <c r="E89" s="26">
        <v>24</v>
      </c>
      <c r="F89" s="26">
        <v>6</v>
      </c>
      <c r="G89" s="21">
        <v>720</v>
      </c>
      <c r="H89" s="1">
        <f t="shared" si="3"/>
        <v>17280</v>
      </c>
      <c r="I89" s="20">
        <f t="shared" si="4"/>
        <v>120</v>
      </c>
    </row>
    <row r="90" spans="1:9" ht="12.75">
      <c r="A90" s="31" t="s">
        <v>384</v>
      </c>
      <c r="B90" s="19" t="s">
        <v>81</v>
      </c>
      <c r="C90" s="45" t="s">
        <v>330</v>
      </c>
      <c r="D90" s="45" t="s">
        <v>331</v>
      </c>
      <c r="E90" s="45">
        <v>40</v>
      </c>
      <c r="F90" s="45">
        <v>6</v>
      </c>
      <c r="G90" s="21">
        <v>420</v>
      </c>
      <c r="H90" s="1">
        <f t="shared" si="3"/>
        <v>16800</v>
      </c>
      <c r="I90" s="20">
        <f t="shared" si="4"/>
        <v>70</v>
      </c>
    </row>
    <row r="91" spans="1:9" ht="12.75">
      <c r="A91" s="31" t="s">
        <v>385</v>
      </c>
      <c r="B91" s="19" t="s">
        <v>82</v>
      </c>
      <c r="C91" s="45" t="s">
        <v>330</v>
      </c>
      <c r="D91" s="45" t="s">
        <v>331</v>
      </c>
      <c r="E91" s="45">
        <v>20</v>
      </c>
      <c r="F91" s="45">
        <v>4</v>
      </c>
      <c r="G91" s="21">
        <v>1000</v>
      </c>
      <c r="H91" s="1">
        <f t="shared" si="3"/>
        <v>20000</v>
      </c>
      <c r="I91" s="20">
        <f t="shared" si="4"/>
        <v>250</v>
      </c>
    </row>
    <row r="92" spans="1:9" ht="12.75">
      <c r="A92" s="31" t="s">
        <v>386</v>
      </c>
      <c r="B92" s="25" t="s">
        <v>0</v>
      </c>
      <c r="C92" s="45" t="s">
        <v>330</v>
      </c>
      <c r="D92" s="45" t="s">
        <v>331</v>
      </c>
      <c r="E92" s="45">
        <v>12</v>
      </c>
      <c r="F92" s="45">
        <v>2</v>
      </c>
      <c r="G92" s="21">
        <v>1850</v>
      </c>
      <c r="H92" s="1">
        <f>G92*E92</f>
        <v>22200</v>
      </c>
      <c r="I92" s="20">
        <f>G92/F92</f>
        <v>925</v>
      </c>
    </row>
    <row r="93" spans="1:9" ht="12.75">
      <c r="A93" s="7" t="s">
        <v>387</v>
      </c>
      <c r="B93" s="25" t="s">
        <v>83</v>
      </c>
      <c r="C93" s="45" t="s">
        <v>330</v>
      </c>
      <c r="D93" s="45" t="s">
        <v>331</v>
      </c>
      <c r="E93" s="45">
        <v>12</v>
      </c>
      <c r="F93" s="45">
        <v>2</v>
      </c>
      <c r="G93" s="21">
        <v>1850</v>
      </c>
      <c r="H93" s="1">
        <f t="shared" si="3"/>
        <v>22200</v>
      </c>
      <c r="I93" s="20">
        <f t="shared" si="4"/>
        <v>925</v>
      </c>
    </row>
    <row r="94" spans="1:9" ht="12.75">
      <c r="A94" s="114" t="s">
        <v>111</v>
      </c>
      <c r="B94" s="126" t="s">
        <v>17</v>
      </c>
      <c r="C94" s="124" t="s">
        <v>330</v>
      </c>
      <c r="D94" s="45" t="s">
        <v>331</v>
      </c>
      <c r="E94" s="45">
        <v>24</v>
      </c>
      <c r="F94" s="45">
        <v>2</v>
      </c>
      <c r="G94" s="21">
        <v>500</v>
      </c>
      <c r="H94" s="1">
        <f t="shared" si="3"/>
        <v>12000</v>
      </c>
      <c r="I94" s="20">
        <f t="shared" si="4"/>
        <v>250</v>
      </c>
    </row>
    <row r="95" spans="1:9" ht="12.75">
      <c r="A95" s="115"/>
      <c r="B95" s="127"/>
      <c r="C95" s="125"/>
      <c r="D95" s="45" t="s">
        <v>331</v>
      </c>
      <c r="E95" s="45">
        <v>20</v>
      </c>
      <c r="F95" s="45">
        <v>4</v>
      </c>
      <c r="G95" s="21">
        <v>1000</v>
      </c>
      <c r="H95" s="1">
        <f t="shared" si="3"/>
        <v>20000</v>
      </c>
      <c r="I95" s="20">
        <f t="shared" si="4"/>
        <v>250</v>
      </c>
    </row>
    <row r="96" spans="1:9" ht="12.75">
      <c r="A96" s="114" t="s">
        <v>112</v>
      </c>
      <c r="B96" s="126" t="s">
        <v>18</v>
      </c>
      <c r="C96" s="124" t="s">
        <v>330</v>
      </c>
      <c r="D96" s="45" t="s">
        <v>331</v>
      </c>
      <c r="E96" s="45">
        <v>24</v>
      </c>
      <c r="F96" s="45">
        <v>2</v>
      </c>
      <c r="G96" s="21">
        <v>500</v>
      </c>
      <c r="H96" s="1">
        <f t="shared" si="3"/>
        <v>12000</v>
      </c>
      <c r="I96" s="20">
        <f t="shared" si="4"/>
        <v>250</v>
      </c>
    </row>
    <row r="97" spans="1:9" ht="12.75">
      <c r="A97" s="115"/>
      <c r="B97" s="127"/>
      <c r="C97" s="125"/>
      <c r="D97" s="45" t="s">
        <v>331</v>
      </c>
      <c r="E97" s="45">
        <v>20</v>
      </c>
      <c r="F97" s="45">
        <v>4</v>
      </c>
      <c r="G97" s="21">
        <v>1000</v>
      </c>
      <c r="H97" s="1">
        <f>G97*E97</f>
        <v>20000</v>
      </c>
      <c r="I97" s="20">
        <f>G97/F97</f>
        <v>250</v>
      </c>
    </row>
    <row r="98" spans="1:9" ht="12.75">
      <c r="A98" s="7" t="s">
        <v>113</v>
      </c>
      <c r="B98" s="25" t="s">
        <v>19</v>
      </c>
      <c r="C98" s="45" t="s">
        <v>365</v>
      </c>
      <c r="D98" s="45" t="s">
        <v>331</v>
      </c>
      <c r="E98" s="45">
        <v>25</v>
      </c>
      <c r="F98" s="45">
        <v>1</v>
      </c>
      <c r="G98" s="21">
        <v>650</v>
      </c>
      <c r="H98" s="1">
        <f t="shared" si="3"/>
        <v>16250</v>
      </c>
      <c r="I98" s="20">
        <f t="shared" si="4"/>
        <v>650</v>
      </c>
    </row>
    <row r="99" spans="1:9" ht="12.75">
      <c r="A99" s="7" t="s">
        <v>114</v>
      </c>
      <c r="B99" s="25" t="s">
        <v>20</v>
      </c>
      <c r="C99" s="45" t="s">
        <v>365</v>
      </c>
      <c r="D99" s="45" t="s">
        <v>331</v>
      </c>
      <c r="E99" s="45">
        <v>25</v>
      </c>
      <c r="F99" s="45">
        <v>1</v>
      </c>
      <c r="G99" s="21">
        <v>820</v>
      </c>
      <c r="H99" s="1">
        <f t="shared" si="3"/>
        <v>20500</v>
      </c>
      <c r="I99" s="20">
        <f t="shared" si="4"/>
        <v>820</v>
      </c>
    </row>
    <row r="100" spans="1:9" ht="12.75">
      <c r="A100" s="31" t="s">
        <v>388</v>
      </c>
      <c r="B100" s="19" t="s">
        <v>84</v>
      </c>
      <c r="C100" s="26" t="s">
        <v>330</v>
      </c>
      <c r="D100" s="45" t="s">
        <v>331</v>
      </c>
      <c r="E100" s="26">
        <v>24</v>
      </c>
      <c r="F100" s="26">
        <v>6</v>
      </c>
      <c r="G100" s="21">
        <v>420</v>
      </c>
      <c r="H100" s="1">
        <f t="shared" si="3"/>
        <v>10080</v>
      </c>
      <c r="I100" s="20">
        <f t="shared" si="4"/>
        <v>70</v>
      </c>
    </row>
    <row r="101" spans="1:9" ht="12.75">
      <c r="A101" s="31" t="s">
        <v>389</v>
      </c>
      <c r="B101" s="19" t="s">
        <v>85</v>
      </c>
      <c r="C101" s="26" t="s">
        <v>330</v>
      </c>
      <c r="D101" s="45" t="s">
        <v>331</v>
      </c>
      <c r="E101" s="26">
        <v>20</v>
      </c>
      <c r="F101" s="26">
        <v>4</v>
      </c>
      <c r="G101" s="21">
        <v>800</v>
      </c>
      <c r="H101" s="1">
        <f>G101*E101</f>
        <v>16000</v>
      </c>
      <c r="I101" s="20">
        <f>G101/F101</f>
        <v>200</v>
      </c>
    </row>
    <row r="102" spans="1:9" ht="12.75">
      <c r="A102" s="7" t="s">
        <v>390</v>
      </c>
      <c r="B102" s="22" t="s">
        <v>86</v>
      </c>
      <c r="C102" s="45" t="s">
        <v>330</v>
      </c>
      <c r="D102" s="45" t="s">
        <v>331</v>
      </c>
      <c r="E102" s="45">
        <v>20</v>
      </c>
      <c r="F102" s="45">
        <v>4</v>
      </c>
      <c r="G102" s="21">
        <v>800</v>
      </c>
      <c r="H102" s="1">
        <f>G102*E102</f>
        <v>16000</v>
      </c>
      <c r="I102" s="20">
        <f>G102/F102</f>
        <v>200</v>
      </c>
    </row>
    <row r="103" spans="1:9" ht="12.75">
      <c r="A103" s="7" t="s">
        <v>391</v>
      </c>
      <c r="B103" s="22" t="s">
        <v>87</v>
      </c>
      <c r="C103" s="45" t="s">
        <v>330</v>
      </c>
      <c r="D103" s="45" t="s">
        <v>331</v>
      </c>
      <c r="E103" s="45">
        <v>20</v>
      </c>
      <c r="F103" s="45">
        <v>4</v>
      </c>
      <c r="G103" s="21">
        <v>800</v>
      </c>
      <c r="H103" s="1">
        <f>G103*E103</f>
        <v>16000</v>
      </c>
      <c r="I103" s="20">
        <f>G103/F103</f>
        <v>200</v>
      </c>
    </row>
    <row r="104" spans="1:9" ht="12.75">
      <c r="A104" s="7" t="s">
        <v>392</v>
      </c>
      <c r="B104" s="22" t="s">
        <v>393</v>
      </c>
      <c r="C104" s="45" t="s">
        <v>330</v>
      </c>
      <c r="D104" s="45" t="s">
        <v>331</v>
      </c>
      <c r="E104" s="45">
        <v>18</v>
      </c>
      <c r="F104" s="45">
        <v>4</v>
      </c>
      <c r="G104" s="21">
        <v>850</v>
      </c>
      <c r="H104" s="1">
        <f>G104*E104</f>
        <v>15300</v>
      </c>
      <c r="I104" s="20">
        <f>G104/F104</f>
        <v>212.5</v>
      </c>
    </row>
    <row r="105" spans="1:9" ht="22.5" customHeight="1">
      <c r="A105" s="71" t="s">
        <v>93</v>
      </c>
      <c r="B105" s="57"/>
      <c r="C105" s="17"/>
      <c r="D105" s="17"/>
      <c r="E105" s="17"/>
      <c r="F105" s="17"/>
      <c r="G105" s="17"/>
      <c r="H105" s="17"/>
      <c r="I105" s="17"/>
    </row>
    <row r="106" spans="1:9" ht="12.75">
      <c r="A106" s="45" t="s">
        <v>394</v>
      </c>
      <c r="B106" s="24" t="s">
        <v>395</v>
      </c>
      <c r="C106" s="45" t="s">
        <v>365</v>
      </c>
      <c r="D106" s="45" t="s">
        <v>331</v>
      </c>
      <c r="E106" s="45" t="s">
        <v>331</v>
      </c>
      <c r="F106" s="45">
        <v>1</v>
      </c>
      <c r="G106" s="45">
        <v>10200</v>
      </c>
      <c r="H106" s="45">
        <f aca="true" t="shared" si="5" ref="H106:H111">G106*F106</f>
        <v>10200</v>
      </c>
      <c r="I106" s="7">
        <f aca="true" t="shared" si="6" ref="I106:I113">G106</f>
        <v>10200</v>
      </c>
    </row>
    <row r="107" spans="1:9" ht="12.75">
      <c r="A107" s="26" t="s">
        <v>396</v>
      </c>
      <c r="B107" s="23" t="s">
        <v>397</v>
      </c>
      <c r="C107" s="45" t="s">
        <v>365</v>
      </c>
      <c r="D107" s="45" t="s">
        <v>331</v>
      </c>
      <c r="E107" s="45" t="s">
        <v>331</v>
      </c>
      <c r="F107" s="45">
        <v>14</v>
      </c>
      <c r="G107" s="21">
        <v>950</v>
      </c>
      <c r="H107" s="1">
        <f t="shared" si="5"/>
        <v>13300</v>
      </c>
      <c r="I107" s="7">
        <f t="shared" si="6"/>
        <v>950</v>
      </c>
    </row>
    <row r="108" spans="1:9" ht="12.75">
      <c r="A108" s="26" t="s">
        <v>398</v>
      </c>
      <c r="B108" s="23" t="s">
        <v>399</v>
      </c>
      <c r="C108" s="45" t="s">
        <v>365</v>
      </c>
      <c r="D108" s="45" t="s">
        <v>331</v>
      </c>
      <c r="E108" s="45" t="s">
        <v>331</v>
      </c>
      <c r="F108" s="45">
        <v>12</v>
      </c>
      <c r="G108" s="21">
        <v>1100</v>
      </c>
      <c r="H108" s="1">
        <f t="shared" si="5"/>
        <v>13200</v>
      </c>
      <c r="I108" s="7">
        <f t="shared" si="6"/>
        <v>1100</v>
      </c>
    </row>
    <row r="109" spans="1:9" ht="12.75">
      <c r="A109" s="45" t="s">
        <v>400</v>
      </c>
      <c r="B109" s="22" t="s">
        <v>401</v>
      </c>
      <c r="C109" s="45" t="s">
        <v>365</v>
      </c>
      <c r="D109" s="45" t="s">
        <v>331</v>
      </c>
      <c r="E109" s="45" t="s">
        <v>331</v>
      </c>
      <c r="F109" s="45">
        <v>12</v>
      </c>
      <c r="G109" s="21">
        <v>1050</v>
      </c>
      <c r="H109" s="1">
        <f t="shared" si="5"/>
        <v>12600</v>
      </c>
      <c r="I109" s="7">
        <f t="shared" si="6"/>
        <v>1050</v>
      </c>
    </row>
    <row r="110" spans="1:9" ht="12.75">
      <c r="A110" s="31" t="s">
        <v>402</v>
      </c>
      <c r="B110" s="19" t="s">
        <v>403</v>
      </c>
      <c r="C110" s="45" t="s">
        <v>365</v>
      </c>
      <c r="D110" s="45" t="s">
        <v>331</v>
      </c>
      <c r="E110" s="45" t="s">
        <v>331</v>
      </c>
      <c r="F110" s="45">
        <v>20</v>
      </c>
      <c r="G110" s="21">
        <v>800</v>
      </c>
      <c r="H110" s="1">
        <f t="shared" si="5"/>
        <v>16000</v>
      </c>
      <c r="I110" s="7">
        <f t="shared" si="6"/>
        <v>800</v>
      </c>
    </row>
    <row r="111" spans="1:9" ht="12.75">
      <c r="A111" s="7" t="s">
        <v>404</v>
      </c>
      <c r="B111" s="22" t="s">
        <v>405</v>
      </c>
      <c r="C111" s="45" t="s">
        <v>365</v>
      </c>
      <c r="D111" s="45" t="s">
        <v>331</v>
      </c>
      <c r="E111" s="45" t="s">
        <v>331</v>
      </c>
      <c r="F111" s="45">
        <v>21</v>
      </c>
      <c r="G111" s="21">
        <v>620</v>
      </c>
      <c r="H111" s="1">
        <f t="shared" si="5"/>
        <v>13020</v>
      </c>
      <c r="I111" s="7">
        <f t="shared" si="6"/>
        <v>620</v>
      </c>
    </row>
    <row r="112" spans="1:9" ht="12.75">
      <c r="A112" s="7" t="s">
        <v>406</v>
      </c>
      <c r="B112" s="22" t="s">
        <v>407</v>
      </c>
      <c r="C112" s="45" t="s">
        <v>365</v>
      </c>
      <c r="D112" s="45" t="s">
        <v>331</v>
      </c>
      <c r="E112" s="45" t="s">
        <v>331</v>
      </c>
      <c r="F112" s="45">
        <v>20</v>
      </c>
      <c r="G112" s="21">
        <v>810</v>
      </c>
      <c r="H112" s="1">
        <f>F112*G112</f>
        <v>16200</v>
      </c>
      <c r="I112" s="7">
        <f t="shared" si="6"/>
        <v>810</v>
      </c>
    </row>
    <row r="113" spans="1:9" ht="12.75">
      <c r="A113" s="7" t="s">
        <v>408</v>
      </c>
      <c r="B113" s="22" t="s">
        <v>409</v>
      </c>
      <c r="C113" s="45" t="s">
        <v>365</v>
      </c>
      <c r="D113" s="45" t="s">
        <v>331</v>
      </c>
      <c r="E113" s="45" t="s">
        <v>331</v>
      </c>
      <c r="F113" s="45">
        <v>21</v>
      </c>
      <c r="G113" s="21">
        <v>590</v>
      </c>
      <c r="H113" s="1">
        <f>F113*G113</f>
        <v>12390</v>
      </c>
      <c r="I113" s="7">
        <f t="shared" si="6"/>
        <v>590</v>
      </c>
    </row>
    <row r="114" spans="1:9" ht="12.75">
      <c r="A114" s="31" t="s">
        <v>410</v>
      </c>
      <c r="B114" s="19" t="s">
        <v>411</v>
      </c>
      <c r="C114" s="45" t="s">
        <v>365</v>
      </c>
      <c r="D114" s="45" t="s">
        <v>331</v>
      </c>
      <c r="E114" s="45" t="s">
        <v>331</v>
      </c>
      <c r="F114" s="45">
        <v>40</v>
      </c>
      <c r="G114" s="21">
        <v>330</v>
      </c>
      <c r="H114" s="1">
        <f>F114*G114</f>
        <v>13200</v>
      </c>
      <c r="I114" s="7">
        <f aca="true" t="shared" si="7" ref="I114:I119">G114</f>
        <v>330</v>
      </c>
    </row>
    <row r="115" spans="1:9" ht="12.75">
      <c r="A115" s="31" t="s">
        <v>412</v>
      </c>
      <c r="B115" s="19" t="s">
        <v>413</v>
      </c>
      <c r="C115" s="45" t="s">
        <v>365</v>
      </c>
      <c r="D115" s="26" t="s">
        <v>331</v>
      </c>
      <c r="E115" s="26" t="s">
        <v>331</v>
      </c>
      <c r="F115" s="26">
        <v>8</v>
      </c>
      <c r="G115" s="21">
        <v>1670</v>
      </c>
      <c r="H115" s="1">
        <f>F115*G115</f>
        <v>13360</v>
      </c>
      <c r="I115" s="7">
        <f t="shared" si="7"/>
        <v>1670</v>
      </c>
    </row>
    <row r="116" spans="1:9" ht="12.75">
      <c r="A116" s="45" t="s">
        <v>414</v>
      </c>
      <c r="B116" s="24" t="s">
        <v>415</v>
      </c>
      <c r="C116" s="45" t="s">
        <v>365</v>
      </c>
      <c r="D116" s="45" t="s">
        <v>331</v>
      </c>
      <c r="E116" s="45" t="s">
        <v>331</v>
      </c>
      <c r="F116" s="45">
        <v>6</v>
      </c>
      <c r="G116" s="1">
        <v>2430</v>
      </c>
      <c r="H116" s="1">
        <f>G116*F116</f>
        <v>14580</v>
      </c>
      <c r="I116" s="7">
        <f t="shared" si="7"/>
        <v>2430</v>
      </c>
    </row>
    <row r="117" spans="1:9" ht="12.75">
      <c r="A117" s="45" t="s">
        <v>36</v>
      </c>
      <c r="B117" s="24" t="s">
        <v>213</v>
      </c>
      <c r="C117" s="45" t="s">
        <v>365</v>
      </c>
      <c r="D117" s="45" t="s">
        <v>331</v>
      </c>
      <c r="E117" s="45" t="s">
        <v>331</v>
      </c>
      <c r="F117" s="45">
        <v>4</v>
      </c>
      <c r="G117" s="1">
        <v>3220</v>
      </c>
      <c r="H117" s="1">
        <f>G117*F117</f>
        <v>12880</v>
      </c>
      <c r="I117" s="7">
        <f t="shared" si="7"/>
        <v>3220</v>
      </c>
    </row>
    <row r="118" spans="1:9" ht="12.75">
      <c r="A118" s="45" t="s">
        <v>214</v>
      </c>
      <c r="B118" s="24" t="s">
        <v>215</v>
      </c>
      <c r="C118" s="45" t="s">
        <v>365</v>
      </c>
      <c r="D118" s="45" t="s">
        <v>331</v>
      </c>
      <c r="E118" s="45" t="s">
        <v>331</v>
      </c>
      <c r="F118" s="45">
        <v>3</v>
      </c>
      <c r="G118" s="21">
        <v>3560</v>
      </c>
      <c r="H118" s="1">
        <f>G118*F118</f>
        <v>10680</v>
      </c>
      <c r="I118" s="7">
        <f t="shared" si="7"/>
        <v>3560</v>
      </c>
    </row>
    <row r="119" spans="1:9" ht="12.75">
      <c r="A119" s="7" t="s">
        <v>216</v>
      </c>
      <c r="B119" s="22" t="s">
        <v>217</v>
      </c>
      <c r="C119" s="45" t="s">
        <v>365</v>
      </c>
      <c r="D119" s="45" t="s">
        <v>331</v>
      </c>
      <c r="E119" s="45" t="s">
        <v>331</v>
      </c>
      <c r="F119" s="45">
        <v>3</v>
      </c>
      <c r="G119" s="21">
        <v>3560</v>
      </c>
      <c r="H119" s="1">
        <f>G119*F119</f>
        <v>10680</v>
      </c>
      <c r="I119" s="7">
        <f t="shared" si="7"/>
        <v>3560</v>
      </c>
    </row>
    <row r="120" spans="1:9" ht="17.25" customHeight="1">
      <c r="A120" s="109" t="s">
        <v>308</v>
      </c>
      <c r="B120" s="113" t="s">
        <v>309</v>
      </c>
      <c r="C120" s="109" t="s">
        <v>310</v>
      </c>
      <c r="D120" s="109" t="s">
        <v>311</v>
      </c>
      <c r="E120" s="109"/>
      <c r="F120" s="109"/>
      <c r="G120" s="109" t="s">
        <v>312</v>
      </c>
      <c r="H120" s="109" t="s">
        <v>421</v>
      </c>
      <c r="I120" s="109" t="s">
        <v>423</v>
      </c>
    </row>
    <row r="121" spans="1:9" ht="18" customHeight="1">
      <c r="A121" s="109"/>
      <c r="B121" s="113"/>
      <c r="C121" s="109"/>
      <c r="D121" s="118" t="s">
        <v>313</v>
      </c>
      <c r="E121" s="120" t="s">
        <v>424</v>
      </c>
      <c r="F121" s="120" t="s">
        <v>416</v>
      </c>
      <c r="G121" s="109"/>
      <c r="H121" s="109"/>
      <c r="I121" s="109"/>
    </row>
    <row r="122" spans="1:9" ht="18" customHeight="1">
      <c r="A122" s="109"/>
      <c r="B122" s="113"/>
      <c r="C122" s="109"/>
      <c r="D122" s="119"/>
      <c r="E122" s="121"/>
      <c r="F122" s="121"/>
      <c r="G122" s="109"/>
      <c r="H122" s="109"/>
      <c r="I122" s="109"/>
    </row>
    <row r="123" spans="1:9" ht="12.75">
      <c r="A123" s="45" t="s">
        <v>218</v>
      </c>
      <c r="B123" s="24" t="s">
        <v>219</v>
      </c>
      <c r="C123" s="45" t="s">
        <v>365</v>
      </c>
      <c r="D123" s="45"/>
      <c r="E123" s="45"/>
      <c r="F123" s="45">
        <v>1</v>
      </c>
      <c r="G123" s="21">
        <v>10200</v>
      </c>
      <c r="H123" s="1">
        <f>G123*F123</f>
        <v>10200</v>
      </c>
      <c r="I123" s="7">
        <f aca="true" t="shared" si="8" ref="I123:I134">G123</f>
        <v>10200</v>
      </c>
    </row>
    <row r="124" spans="1:9" ht="12.75">
      <c r="A124" s="26" t="s">
        <v>220</v>
      </c>
      <c r="B124" s="23" t="s">
        <v>221</v>
      </c>
      <c r="C124" s="45" t="s">
        <v>365</v>
      </c>
      <c r="D124" s="45" t="s">
        <v>331</v>
      </c>
      <c r="E124" s="45" t="s">
        <v>331</v>
      </c>
      <c r="F124" s="45">
        <v>10</v>
      </c>
      <c r="G124" s="21">
        <v>1020</v>
      </c>
      <c r="H124" s="1">
        <f>F124*G124</f>
        <v>10200</v>
      </c>
      <c r="I124" s="7">
        <f t="shared" si="8"/>
        <v>1020</v>
      </c>
    </row>
    <row r="125" spans="1:9" ht="12.75">
      <c r="A125" s="26" t="s">
        <v>222</v>
      </c>
      <c r="B125" s="23" t="s">
        <v>223</v>
      </c>
      <c r="C125" s="45" t="s">
        <v>365</v>
      </c>
      <c r="D125" s="45" t="s">
        <v>331</v>
      </c>
      <c r="E125" s="45" t="s">
        <v>331</v>
      </c>
      <c r="F125" s="45">
        <v>15</v>
      </c>
      <c r="G125" s="21">
        <v>880</v>
      </c>
      <c r="H125" s="1">
        <f>G125*F125</f>
        <v>13200</v>
      </c>
      <c r="I125" s="7">
        <f t="shared" si="8"/>
        <v>880</v>
      </c>
    </row>
    <row r="126" spans="1:9" ht="12.75">
      <c r="A126" s="45" t="s">
        <v>224</v>
      </c>
      <c r="B126" s="24" t="s">
        <v>225</v>
      </c>
      <c r="C126" s="45" t="s">
        <v>365</v>
      </c>
      <c r="D126" s="45" t="s">
        <v>331</v>
      </c>
      <c r="E126" s="45" t="s">
        <v>331</v>
      </c>
      <c r="F126" s="45">
        <v>6</v>
      </c>
      <c r="G126" s="21">
        <v>2460</v>
      </c>
      <c r="H126" s="1">
        <f>G126*F126</f>
        <v>14760</v>
      </c>
      <c r="I126" s="7">
        <f t="shared" si="8"/>
        <v>2460</v>
      </c>
    </row>
    <row r="127" spans="1:9" ht="12.75">
      <c r="A127" s="124" t="s">
        <v>226</v>
      </c>
      <c r="B127" s="116" t="s">
        <v>227</v>
      </c>
      <c r="C127" s="45" t="s">
        <v>365</v>
      </c>
      <c r="D127" s="45" t="s">
        <v>331</v>
      </c>
      <c r="E127" s="45" t="s">
        <v>331</v>
      </c>
      <c r="F127" s="45">
        <v>15</v>
      </c>
      <c r="G127" s="21">
        <v>790</v>
      </c>
      <c r="H127" s="1">
        <f>F127*G127</f>
        <v>11850</v>
      </c>
      <c r="I127" s="7">
        <f t="shared" si="8"/>
        <v>790</v>
      </c>
    </row>
    <row r="128" spans="1:9" ht="12.75">
      <c r="A128" s="125"/>
      <c r="B128" s="117"/>
      <c r="C128" s="45" t="s">
        <v>365</v>
      </c>
      <c r="D128" s="45" t="s">
        <v>331</v>
      </c>
      <c r="E128" s="45" t="s">
        <v>331</v>
      </c>
      <c r="F128" s="45">
        <v>12</v>
      </c>
      <c r="G128" s="21">
        <v>790</v>
      </c>
      <c r="H128" s="1">
        <f>F128*G128</f>
        <v>9480</v>
      </c>
      <c r="I128" s="7">
        <f t="shared" si="8"/>
        <v>790</v>
      </c>
    </row>
    <row r="129" spans="1:9" ht="12.75">
      <c r="A129" s="45" t="s">
        <v>228</v>
      </c>
      <c r="B129" s="27" t="s">
        <v>229</v>
      </c>
      <c r="C129" s="45" t="s">
        <v>365</v>
      </c>
      <c r="D129" s="45" t="s">
        <v>331</v>
      </c>
      <c r="E129" s="45" t="s">
        <v>331</v>
      </c>
      <c r="F129" s="45">
        <v>24</v>
      </c>
      <c r="G129" s="21">
        <v>620</v>
      </c>
      <c r="H129" s="1">
        <f>F129*G129</f>
        <v>14880</v>
      </c>
      <c r="I129" s="7">
        <f t="shared" si="8"/>
        <v>620</v>
      </c>
    </row>
    <row r="130" spans="1:9" ht="12.75">
      <c r="A130" s="45" t="s">
        <v>230</v>
      </c>
      <c r="B130" s="24" t="s">
        <v>231</v>
      </c>
      <c r="C130" s="45" t="s">
        <v>365</v>
      </c>
      <c r="D130" s="45" t="s">
        <v>331</v>
      </c>
      <c r="E130" s="45" t="s">
        <v>331</v>
      </c>
      <c r="F130" s="45">
        <v>9</v>
      </c>
      <c r="G130" s="21">
        <v>1110</v>
      </c>
      <c r="H130" s="1">
        <f>G130*F130</f>
        <v>9990</v>
      </c>
      <c r="I130" s="7">
        <f t="shared" si="8"/>
        <v>1110</v>
      </c>
    </row>
    <row r="131" spans="1:9" ht="12.75">
      <c r="A131" s="45" t="s">
        <v>232</v>
      </c>
      <c r="B131" s="24" t="s">
        <v>233</v>
      </c>
      <c r="C131" s="45" t="s">
        <v>365</v>
      </c>
      <c r="D131" s="45" t="s">
        <v>331</v>
      </c>
      <c r="E131" s="45" t="s">
        <v>331</v>
      </c>
      <c r="F131" s="45">
        <v>1</v>
      </c>
      <c r="G131" s="21">
        <v>10200</v>
      </c>
      <c r="H131" s="1">
        <f>G131*F131</f>
        <v>10200</v>
      </c>
      <c r="I131" s="7">
        <f t="shared" si="8"/>
        <v>10200</v>
      </c>
    </row>
    <row r="132" spans="1:9" ht="12.75">
      <c r="A132" s="45" t="s">
        <v>234</v>
      </c>
      <c r="B132" s="24" t="s">
        <v>235</v>
      </c>
      <c r="C132" s="45" t="s">
        <v>365</v>
      </c>
      <c r="D132" s="45" t="s">
        <v>331</v>
      </c>
      <c r="E132" s="45" t="s">
        <v>331</v>
      </c>
      <c r="F132" s="45">
        <v>9</v>
      </c>
      <c r="G132" s="21">
        <v>1160</v>
      </c>
      <c r="H132" s="1">
        <f>F132*G132</f>
        <v>10440</v>
      </c>
      <c r="I132" s="7">
        <f t="shared" si="8"/>
        <v>1160</v>
      </c>
    </row>
    <row r="133" spans="1:9" ht="12.75">
      <c r="A133" s="45" t="s">
        <v>236</v>
      </c>
      <c r="B133" s="27" t="s">
        <v>237</v>
      </c>
      <c r="C133" s="45" t="s">
        <v>365</v>
      </c>
      <c r="D133" s="45" t="s">
        <v>331</v>
      </c>
      <c r="E133" s="45" t="s">
        <v>331</v>
      </c>
      <c r="F133" s="45">
        <v>6</v>
      </c>
      <c r="G133" s="21">
        <v>1860</v>
      </c>
      <c r="H133" s="1">
        <f>G133*F133</f>
        <v>11160</v>
      </c>
      <c r="I133" s="7">
        <f t="shared" si="8"/>
        <v>1860</v>
      </c>
    </row>
    <row r="134" spans="1:9" ht="12.75">
      <c r="A134" s="45" t="s">
        <v>238</v>
      </c>
      <c r="B134" s="27" t="s">
        <v>239</v>
      </c>
      <c r="C134" s="45" t="s">
        <v>365</v>
      </c>
      <c r="D134" s="45" t="s">
        <v>331</v>
      </c>
      <c r="E134" s="45" t="s">
        <v>331</v>
      </c>
      <c r="F134" s="45">
        <v>6</v>
      </c>
      <c r="G134" s="21">
        <v>2430</v>
      </c>
      <c r="H134" s="1">
        <f>G134*F134</f>
        <v>14580</v>
      </c>
      <c r="I134" s="7">
        <f t="shared" si="8"/>
        <v>2430</v>
      </c>
    </row>
    <row r="135" spans="1:9" ht="12.75">
      <c r="A135" s="45" t="s">
        <v>240</v>
      </c>
      <c r="B135" s="24" t="s">
        <v>241</v>
      </c>
      <c r="C135" s="45" t="s">
        <v>330</v>
      </c>
      <c r="D135" s="45" t="s">
        <v>331</v>
      </c>
      <c r="E135" s="45">
        <v>27</v>
      </c>
      <c r="F135" s="45">
        <v>2</v>
      </c>
      <c r="G135" s="21">
        <v>340</v>
      </c>
      <c r="H135" s="1">
        <f>G135*E135</f>
        <v>9180</v>
      </c>
      <c r="I135" s="7">
        <f>G135/F135</f>
        <v>170</v>
      </c>
    </row>
    <row r="136" spans="1:9" ht="15" customHeight="1">
      <c r="A136" s="31" t="s">
        <v>1</v>
      </c>
      <c r="B136" s="23" t="s">
        <v>2</v>
      </c>
      <c r="C136" s="26" t="s">
        <v>365</v>
      </c>
      <c r="D136" s="26" t="s">
        <v>331</v>
      </c>
      <c r="E136" s="26" t="s">
        <v>331</v>
      </c>
      <c r="F136" s="26">
        <v>8</v>
      </c>
      <c r="G136" s="21">
        <v>1550</v>
      </c>
      <c r="H136" s="1">
        <f>G136*F136</f>
        <v>12400</v>
      </c>
      <c r="I136" s="7">
        <f aca="true" t="shared" si="9" ref="I136:I149">G136</f>
        <v>1550</v>
      </c>
    </row>
    <row r="137" spans="1:9" ht="12.75">
      <c r="A137" s="31" t="s">
        <v>242</v>
      </c>
      <c r="B137" s="19" t="s">
        <v>243</v>
      </c>
      <c r="C137" s="45" t="s">
        <v>365</v>
      </c>
      <c r="D137" s="45" t="s">
        <v>331</v>
      </c>
      <c r="E137" s="45" t="s">
        <v>331</v>
      </c>
      <c r="F137" s="45">
        <v>3</v>
      </c>
      <c r="G137" s="21">
        <v>3560</v>
      </c>
      <c r="H137" s="1">
        <f>G137*F137</f>
        <v>10680</v>
      </c>
      <c r="I137" s="7">
        <f t="shared" si="9"/>
        <v>3560</v>
      </c>
    </row>
    <row r="138" spans="1:9" ht="12.75">
      <c r="A138" s="7" t="s">
        <v>244</v>
      </c>
      <c r="B138" s="22" t="s">
        <v>245</v>
      </c>
      <c r="C138" s="45" t="s">
        <v>365</v>
      </c>
      <c r="D138" s="45" t="s">
        <v>331</v>
      </c>
      <c r="E138" s="45" t="s">
        <v>331</v>
      </c>
      <c r="F138" s="45">
        <v>3</v>
      </c>
      <c r="G138" s="21">
        <v>3560</v>
      </c>
      <c r="H138" s="1">
        <f>F138*G138</f>
        <v>10680</v>
      </c>
      <c r="I138" s="7">
        <f t="shared" si="9"/>
        <v>3560</v>
      </c>
    </row>
    <row r="139" spans="1:9" ht="12.75">
      <c r="A139" s="7" t="s">
        <v>246</v>
      </c>
      <c r="B139" s="22" t="s">
        <v>247</v>
      </c>
      <c r="C139" s="45" t="s">
        <v>365</v>
      </c>
      <c r="D139" s="45" t="s">
        <v>331</v>
      </c>
      <c r="E139" s="45" t="s">
        <v>331</v>
      </c>
      <c r="F139" s="45">
        <v>3</v>
      </c>
      <c r="G139" s="21">
        <v>4600</v>
      </c>
      <c r="H139" s="1">
        <f>F139*G139</f>
        <v>13800</v>
      </c>
      <c r="I139" s="7">
        <f t="shared" si="9"/>
        <v>4600</v>
      </c>
    </row>
    <row r="140" spans="1:9" ht="12.75">
      <c r="A140" s="114" t="s">
        <v>248</v>
      </c>
      <c r="B140" s="126" t="s">
        <v>249</v>
      </c>
      <c r="C140" s="45" t="s">
        <v>365</v>
      </c>
      <c r="D140" s="45" t="s">
        <v>331</v>
      </c>
      <c r="E140" s="45" t="s">
        <v>331</v>
      </c>
      <c r="F140" s="45">
        <v>2</v>
      </c>
      <c r="G140" s="21">
        <v>10200</v>
      </c>
      <c r="H140" s="1">
        <f>G140*F140</f>
        <v>20400</v>
      </c>
      <c r="I140" s="7">
        <f t="shared" si="9"/>
        <v>10200</v>
      </c>
    </row>
    <row r="141" spans="1:9" ht="12.75">
      <c r="A141" s="128"/>
      <c r="B141" s="128"/>
      <c r="C141" s="45" t="s">
        <v>365</v>
      </c>
      <c r="D141" s="45" t="s">
        <v>331</v>
      </c>
      <c r="E141" s="45" t="s">
        <v>331</v>
      </c>
      <c r="F141" s="45">
        <v>1</v>
      </c>
      <c r="G141" s="21">
        <v>10200</v>
      </c>
      <c r="H141" s="1">
        <f>G141*F141</f>
        <v>10200</v>
      </c>
      <c r="I141" s="7">
        <f t="shared" si="9"/>
        <v>10200</v>
      </c>
    </row>
    <row r="142" spans="1:9" ht="12.75">
      <c r="A142" s="31" t="s">
        <v>250</v>
      </c>
      <c r="B142" s="23" t="s">
        <v>251</v>
      </c>
      <c r="C142" s="26" t="s">
        <v>365</v>
      </c>
      <c r="D142" s="26" t="s">
        <v>331</v>
      </c>
      <c r="E142" s="26" t="s">
        <v>331</v>
      </c>
      <c r="F142" s="26">
        <v>8</v>
      </c>
      <c r="G142" s="21">
        <v>1670</v>
      </c>
      <c r="H142" s="1">
        <f>G142*F142</f>
        <v>13360</v>
      </c>
      <c r="I142" s="7">
        <f t="shared" si="9"/>
        <v>1670</v>
      </c>
    </row>
    <row r="143" spans="1:9" ht="12.75">
      <c r="A143" s="26" t="s">
        <v>252</v>
      </c>
      <c r="B143" s="23" t="s">
        <v>253</v>
      </c>
      <c r="C143" s="45" t="s">
        <v>365</v>
      </c>
      <c r="D143" s="45" t="s">
        <v>331</v>
      </c>
      <c r="E143" s="45" t="s">
        <v>331</v>
      </c>
      <c r="F143" s="45">
        <v>1</v>
      </c>
      <c r="G143" s="21">
        <v>10200</v>
      </c>
      <c r="H143" s="1">
        <f>G143*F143</f>
        <v>10200</v>
      </c>
      <c r="I143" s="7">
        <f t="shared" si="9"/>
        <v>10200</v>
      </c>
    </row>
    <row r="144" spans="1:9" ht="12.75">
      <c r="A144" s="45" t="s">
        <v>254</v>
      </c>
      <c r="B144" s="24" t="s">
        <v>255</v>
      </c>
      <c r="C144" s="45" t="s">
        <v>365</v>
      </c>
      <c r="D144" s="45" t="s">
        <v>331</v>
      </c>
      <c r="E144" s="45" t="s">
        <v>331</v>
      </c>
      <c r="F144" s="45">
        <v>6</v>
      </c>
      <c r="G144" s="21">
        <v>1980</v>
      </c>
      <c r="H144" s="1">
        <f>F144*G144</f>
        <v>11880</v>
      </c>
      <c r="I144" s="7">
        <f t="shared" si="9"/>
        <v>1980</v>
      </c>
    </row>
    <row r="145" spans="1:9" ht="12.75">
      <c r="A145" s="26" t="s">
        <v>256</v>
      </c>
      <c r="B145" s="23" t="s">
        <v>257</v>
      </c>
      <c r="C145" s="45" t="s">
        <v>365</v>
      </c>
      <c r="D145" s="45" t="s">
        <v>331</v>
      </c>
      <c r="E145" s="45" t="s">
        <v>331</v>
      </c>
      <c r="F145" s="45">
        <v>4</v>
      </c>
      <c r="G145" s="21">
        <v>4680</v>
      </c>
      <c r="H145" s="1">
        <f>G145*F145</f>
        <v>18720</v>
      </c>
      <c r="I145" s="7">
        <f t="shared" si="9"/>
        <v>4680</v>
      </c>
    </row>
    <row r="146" spans="1:9" ht="12.75">
      <c r="A146" s="45" t="s">
        <v>115</v>
      </c>
      <c r="B146" s="27" t="s">
        <v>15</v>
      </c>
      <c r="C146" s="45" t="s">
        <v>365</v>
      </c>
      <c r="D146" s="45" t="s">
        <v>331</v>
      </c>
      <c r="E146" s="45" t="s">
        <v>331</v>
      </c>
      <c r="F146" s="45">
        <v>24</v>
      </c>
      <c r="G146" s="21">
        <v>930</v>
      </c>
      <c r="H146" s="1">
        <f>F146*G146</f>
        <v>22320</v>
      </c>
      <c r="I146" s="7">
        <f t="shared" si="9"/>
        <v>930</v>
      </c>
    </row>
    <row r="147" spans="1:9" ht="12.75">
      <c r="A147" s="45" t="s">
        <v>116</v>
      </c>
      <c r="B147" s="27" t="s">
        <v>16</v>
      </c>
      <c r="C147" s="45" t="s">
        <v>365</v>
      </c>
      <c r="D147" s="45" t="s">
        <v>331</v>
      </c>
      <c r="E147" s="45" t="s">
        <v>331</v>
      </c>
      <c r="F147" s="45">
        <v>18</v>
      </c>
      <c r="G147" s="21">
        <v>610</v>
      </c>
      <c r="H147" s="1">
        <f>F147*G147</f>
        <v>10980</v>
      </c>
      <c r="I147" s="7">
        <f t="shared" si="9"/>
        <v>610</v>
      </c>
    </row>
    <row r="148" spans="1:9" ht="12.75">
      <c r="A148" s="124" t="s">
        <v>258</v>
      </c>
      <c r="B148" s="116" t="s">
        <v>259</v>
      </c>
      <c r="C148" s="124" t="s">
        <v>365</v>
      </c>
      <c r="D148" s="124" t="s">
        <v>331</v>
      </c>
      <c r="E148" s="124" t="s">
        <v>331</v>
      </c>
      <c r="F148" s="45">
        <v>4</v>
      </c>
      <c r="G148" s="21">
        <v>4980</v>
      </c>
      <c r="H148" s="1">
        <f>G148*F148</f>
        <v>19920</v>
      </c>
      <c r="I148" s="7">
        <f t="shared" si="9"/>
        <v>4980</v>
      </c>
    </row>
    <row r="149" spans="1:9" ht="12.75">
      <c r="A149" s="125"/>
      <c r="B149" s="117"/>
      <c r="C149" s="125"/>
      <c r="D149" s="125"/>
      <c r="E149" s="125"/>
      <c r="F149" s="45">
        <v>2</v>
      </c>
      <c r="G149" s="21">
        <v>4980</v>
      </c>
      <c r="H149" s="1">
        <f>G149*F149</f>
        <v>9960</v>
      </c>
      <c r="I149" s="7">
        <f t="shared" si="9"/>
        <v>4980</v>
      </c>
    </row>
    <row r="150" spans="1:9" ht="12.75">
      <c r="A150" s="110" t="s">
        <v>260</v>
      </c>
      <c r="B150" s="129" t="s">
        <v>261</v>
      </c>
      <c r="C150" s="122" t="s">
        <v>365</v>
      </c>
      <c r="D150" s="122" t="s">
        <v>331</v>
      </c>
      <c r="E150" s="122" t="s">
        <v>331</v>
      </c>
      <c r="F150" s="45">
        <v>4</v>
      </c>
      <c r="G150" s="21">
        <v>4980</v>
      </c>
      <c r="H150" s="1">
        <f>F150*G150</f>
        <v>19920</v>
      </c>
      <c r="I150" s="7">
        <f aca="true" t="shared" si="10" ref="I150:I155">G150</f>
        <v>4980</v>
      </c>
    </row>
    <row r="151" spans="1:9" ht="12.75">
      <c r="A151" s="123"/>
      <c r="B151" s="123"/>
      <c r="C151" s="123"/>
      <c r="D151" s="123"/>
      <c r="E151" s="123"/>
      <c r="F151" s="46">
        <v>2</v>
      </c>
      <c r="G151" s="21">
        <v>4980</v>
      </c>
      <c r="H151" s="1">
        <f>F151*G151</f>
        <v>9960</v>
      </c>
      <c r="I151" s="7">
        <f t="shared" si="10"/>
        <v>4980</v>
      </c>
    </row>
    <row r="152" spans="1:9" ht="12.75">
      <c r="A152" s="26" t="s">
        <v>262</v>
      </c>
      <c r="B152" s="23" t="s">
        <v>263</v>
      </c>
      <c r="C152" s="45" t="s">
        <v>365</v>
      </c>
      <c r="D152" s="45" t="s">
        <v>331</v>
      </c>
      <c r="E152" s="45" t="s">
        <v>331</v>
      </c>
      <c r="F152" s="45">
        <v>2</v>
      </c>
      <c r="G152" s="21">
        <v>5900</v>
      </c>
      <c r="H152" s="1">
        <f aca="true" t="shared" si="11" ref="H152:H157">G152*F152</f>
        <v>11800</v>
      </c>
      <c r="I152" s="7">
        <f t="shared" si="10"/>
        <v>5900</v>
      </c>
    </row>
    <row r="153" spans="1:9" ht="12.75">
      <c r="A153" s="26" t="s">
        <v>264</v>
      </c>
      <c r="B153" s="23" t="s">
        <v>265</v>
      </c>
      <c r="C153" s="26" t="s">
        <v>365</v>
      </c>
      <c r="D153" s="26" t="s">
        <v>331</v>
      </c>
      <c r="E153" s="26" t="s">
        <v>331</v>
      </c>
      <c r="F153" s="26">
        <v>1</v>
      </c>
      <c r="G153" s="21">
        <v>10200</v>
      </c>
      <c r="H153" s="1">
        <f t="shared" si="11"/>
        <v>10200</v>
      </c>
      <c r="I153" s="7">
        <f t="shared" si="10"/>
        <v>10200</v>
      </c>
    </row>
    <row r="154" spans="1:9" ht="12.75">
      <c r="A154" s="45" t="s">
        <v>266</v>
      </c>
      <c r="B154" s="27" t="s">
        <v>267</v>
      </c>
      <c r="C154" s="45" t="s">
        <v>365</v>
      </c>
      <c r="D154" s="45" t="s">
        <v>331</v>
      </c>
      <c r="E154" s="45" t="s">
        <v>331</v>
      </c>
      <c r="F154" s="45">
        <v>1</v>
      </c>
      <c r="G154" s="21">
        <v>10200</v>
      </c>
      <c r="H154" s="1">
        <f t="shared" si="11"/>
        <v>10200</v>
      </c>
      <c r="I154" s="7">
        <f t="shared" si="10"/>
        <v>10200</v>
      </c>
    </row>
    <row r="155" spans="1:9" ht="12.75">
      <c r="A155" s="124" t="s">
        <v>268</v>
      </c>
      <c r="B155" s="116" t="s">
        <v>269</v>
      </c>
      <c r="C155" s="124" t="s">
        <v>365</v>
      </c>
      <c r="D155" s="45" t="s">
        <v>331</v>
      </c>
      <c r="E155" s="45" t="s">
        <v>331</v>
      </c>
      <c r="F155" s="45">
        <v>2</v>
      </c>
      <c r="G155" s="21">
        <v>10200</v>
      </c>
      <c r="H155" s="1">
        <f t="shared" si="11"/>
        <v>20400</v>
      </c>
      <c r="I155" s="7">
        <f t="shared" si="10"/>
        <v>10200</v>
      </c>
    </row>
    <row r="156" spans="1:9" ht="12.75">
      <c r="A156" s="125"/>
      <c r="B156" s="117"/>
      <c r="C156" s="125"/>
      <c r="D156" s="45" t="s">
        <v>331</v>
      </c>
      <c r="E156" s="45" t="s">
        <v>331</v>
      </c>
      <c r="F156" s="45">
        <v>1</v>
      </c>
      <c r="G156" s="21">
        <v>10200</v>
      </c>
      <c r="H156" s="1">
        <f t="shared" si="11"/>
        <v>10200</v>
      </c>
      <c r="I156" s="7">
        <f>G156/F156</f>
        <v>10200</v>
      </c>
    </row>
    <row r="157" spans="1:9" ht="12.75">
      <c r="A157" s="45" t="s">
        <v>270</v>
      </c>
      <c r="B157" s="24" t="s">
        <v>271</v>
      </c>
      <c r="C157" s="45" t="s">
        <v>365</v>
      </c>
      <c r="D157" s="45" t="s">
        <v>331</v>
      </c>
      <c r="E157" s="45" t="s">
        <v>331</v>
      </c>
      <c r="F157" s="45">
        <v>4</v>
      </c>
      <c r="G157" s="21">
        <v>4200</v>
      </c>
      <c r="H157" s="1">
        <f t="shared" si="11"/>
        <v>16800</v>
      </c>
      <c r="I157" s="7">
        <f aca="true" t="shared" si="12" ref="I157:I225">G157</f>
        <v>4200</v>
      </c>
    </row>
    <row r="158" spans="1:9" ht="12.75">
      <c r="A158" s="26" t="s">
        <v>272</v>
      </c>
      <c r="B158" s="23" t="s">
        <v>273</v>
      </c>
      <c r="C158" s="45" t="s">
        <v>365</v>
      </c>
      <c r="D158" s="45" t="s">
        <v>331</v>
      </c>
      <c r="E158" s="45" t="s">
        <v>331</v>
      </c>
      <c r="F158" s="45">
        <v>1</v>
      </c>
      <c r="G158" s="21">
        <v>10200</v>
      </c>
      <c r="H158" s="1">
        <f>F158*G158</f>
        <v>10200</v>
      </c>
      <c r="I158" s="7">
        <f t="shared" si="12"/>
        <v>10200</v>
      </c>
    </row>
    <row r="159" spans="1:9" ht="12.75">
      <c r="A159" s="45" t="s">
        <v>274</v>
      </c>
      <c r="B159" s="24" t="s">
        <v>275</v>
      </c>
      <c r="C159" s="45" t="s">
        <v>365</v>
      </c>
      <c r="D159" s="45" t="s">
        <v>331</v>
      </c>
      <c r="E159" s="45" t="s">
        <v>331</v>
      </c>
      <c r="F159" s="45">
        <v>1</v>
      </c>
      <c r="G159" s="21">
        <v>8940</v>
      </c>
      <c r="H159" s="1">
        <f>G159*F159</f>
        <v>8940</v>
      </c>
      <c r="I159" s="7">
        <f t="shared" si="12"/>
        <v>8940</v>
      </c>
    </row>
    <row r="160" spans="1:9" ht="12.75">
      <c r="A160" s="45" t="s">
        <v>276</v>
      </c>
      <c r="B160" s="27" t="s">
        <v>277</v>
      </c>
      <c r="C160" s="45" t="s">
        <v>365</v>
      </c>
      <c r="D160" s="45" t="s">
        <v>331</v>
      </c>
      <c r="E160" s="45" t="s">
        <v>331</v>
      </c>
      <c r="F160" s="45">
        <v>2</v>
      </c>
      <c r="G160" s="21">
        <v>6375</v>
      </c>
      <c r="H160" s="1">
        <f>F160*G160</f>
        <v>12750</v>
      </c>
      <c r="I160" s="7">
        <v>6375</v>
      </c>
    </row>
    <row r="161" spans="1:9" ht="12.75">
      <c r="A161" s="45" t="s">
        <v>278</v>
      </c>
      <c r="B161" s="24" t="s">
        <v>279</v>
      </c>
      <c r="C161" s="45" t="s">
        <v>365</v>
      </c>
      <c r="D161" s="45" t="s">
        <v>331</v>
      </c>
      <c r="E161" s="45" t="s">
        <v>331</v>
      </c>
      <c r="F161" s="45">
        <v>2</v>
      </c>
      <c r="G161" s="21">
        <v>7800</v>
      </c>
      <c r="H161" s="1">
        <f>G161*F161</f>
        <v>15600</v>
      </c>
      <c r="I161" s="7">
        <f>G161</f>
        <v>7800</v>
      </c>
    </row>
    <row r="162" spans="1:9" ht="12.75">
      <c r="A162" s="124" t="s">
        <v>280</v>
      </c>
      <c r="B162" s="116" t="s">
        <v>281</v>
      </c>
      <c r="C162" s="45" t="s">
        <v>365</v>
      </c>
      <c r="D162" s="45" t="s">
        <v>331</v>
      </c>
      <c r="E162" s="45" t="s">
        <v>331</v>
      </c>
      <c r="F162" s="45">
        <v>3</v>
      </c>
      <c r="G162" s="21">
        <v>6570</v>
      </c>
      <c r="H162" s="1">
        <f>G162*F162</f>
        <v>19710</v>
      </c>
      <c r="I162" s="7">
        <f>G162</f>
        <v>6570</v>
      </c>
    </row>
    <row r="163" spans="1:9" ht="12.75">
      <c r="A163" s="128"/>
      <c r="B163" s="128"/>
      <c r="C163" s="45" t="s">
        <v>365</v>
      </c>
      <c r="D163" s="45" t="s">
        <v>331</v>
      </c>
      <c r="E163" s="45" t="s">
        <v>331</v>
      </c>
      <c r="F163" s="45">
        <v>2</v>
      </c>
      <c r="G163" s="21">
        <v>6570</v>
      </c>
      <c r="H163" s="1">
        <f>G163*F163</f>
        <v>13140</v>
      </c>
      <c r="I163" s="7">
        <f>G163</f>
        <v>6570</v>
      </c>
    </row>
    <row r="164" spans="1:9" ht="18" customHeight="1">
      <c r="A164" s="109" t="s">
        <v>308</v>
      </c>
      <c r="B164" s="113" t="s">
        <v>309</v>
      </c>
      <c r="C164" s="109" t="s">
        <v>310</v>
      </c>
      <c r="D164" s="109" t="s">
        <v>311</v>
      </c>
      <c r="E164" s="109"/>
      <c r="F164" s="109"/>
      <c r="G164" s="109" t="s">
        <v>312</v>
      </c>
      <c r="H164" s="109" t="s">
        <v>421</v>
      </c>
      <c r="I164" s="109" t="s">
        <v>423</v>
      </c>
    </row>
    <row r="165" spans="1:9" ht="19.5" customHeight="1">
      <c r="A165" s="109"/>
      <c r="B165" s="113"/>
      <c r="C165" s="109"/>
      <c r="D165" s="118" t="s">
        <v>313</v>
      </c>
      <c r="E165" s="120" t="s">
        <v>424</v>
      </c>
      <c r="F165" s="120" t="s">
        <v>416</v>
      </c>
      <c r="G165" s="109"/>
      <c r="H165" s="109"/>
      <c r="I165" s="109"/>
    </row>
    <row r="166" spans="1:9" ht="18" customHeight="1">
      <c r="A166" s="109"/>
      <c r="B166" s="113"/>
      <c r="C166" s="109"/>
      <c r="D166" s="119"/>
      <c r="E166" s="121"/>
      <c r="F166" s="121"/>
      <c r="G166" s="109"/>
      <c r="H166" s="109"/>
      <c r="I166" s="109"/>
    </row>
    <row r="167" spans="1:9" ht="12.75">
      <c r="A167" s="45" t="s">
        <v>117</v>
      </c>
      <c r="B167" s="27" t="s">
        <v>14</v>
      </c>
      <c r="C167" s="45" t="s">
        <v>365</v>
      </c>
      <c r="D167" s="45" t="s">
        <v>331</v>
      </c>
      <c r="E167" s="45" t="s">
        <v>331</v>
      </c>
      <c r="F167" s="45">
        <v>8</v>
      </c>
      <c r="G167" s="21">
        <v>1800</v>
      </c>
      <c r="H167" s="1">
        <f>F167*G167</f>
        <v>14400</v>
      </c>
      <c r="I167" s="7">
        <f t="shared" si="12"/>
        <v>1800</v>
      </c>
    </row>
    <row r="168" spans="1:9" ht="12.75">
      <c r="A168" s="45" t="s">
        <v>282</v>
      </c>
      <c r="B168" s="27" t="s">
        <v>283</v>
      </c>
      <c r="C168" s="45" t="s">
        <v>365</v>
      </c>
      <c r="D168" s="45" t="s">
        <v>331</v>
      </c>
      <c r="E168" s="45" t="s">
        <v>331</v>
      </c>
      <c r="F168" s="45">
        <v>4</v>
      </c>
      <c r="G168" s="21">
        <v>2150</v>
      </c>
      <c r="H168" s="1">
        <f>F168*G168</f>
        <v>8600</v>
      </c>
      <c r="I168" s="7">
        <f t="shared" si="12"/>
        <v>2150</v>
      </c>
    </row>
    <row r="169" spans="1:9" ht="12.75">
      <c r="A169" s="45" t="s">
        <v>284</v>
      </c>
      <c r="B169" s="22" t="s">
        <v>438</v>
      </c>
      <c r="C169" s="45" t="s">
        <v>365</v>
      </c>
      <c r="D169" s="45" t="s">
        <v>331</v>
      </c>
      <c r="E169" s="45" t="s">
        <v>331</v>
      </c>
      <c r="F169" s="45">
        <v>6</v>
      </c>
      <c r="G169" s="21">
        <v>2850</v>
      </c>
      <c r="H169" s="1">
        <f>F169*G169</f>
        <v>17100</v>
      </c>
      <c r="I169" s="7">
        <f t="shared" si="12"/>
        <v>2850</v>
      </c>
    </row>
    <row r="170" spans="1:9" ht="12.75">
      <c r="A170" s="26" t="s">
        <v>285</v>
      </c>
      <c r="B170" s="28" t="s">
        <v>32</v>
      </c>
      <c r="C170" s="45" t="s">
        <v>365</v>
      </c>
      <c r="D170" s="45" t="s">
        <v>331</v>
      </c>
      <c r="E170" s="45" t="s">
        <v>331</v>
      </c>
      <c r="F170" s="45">
        <v>2</v>
      </c>
      <c r="G170" s="21">
        <v>5750</v>
      </c>
      <c r="H170" s="1">
        <f>G170*F170</f>
        <v>11500</v>
      </c>
      <c r="I170" s="7">
        <f t="shared" si="12"/>
        <v>5750</v>
      </c>
    </row>
    <row r="171" spans="1:9" ht="12.75">
      <c r="A171" s="26" t="s">
        <v>286</v>
      </c>
      <c r="B171" s="28" t="s">
        <v>287</v>
      </c>
      <c r="C171" s="45" t="s">
        <v>365</v>
      </c>
      <c r="D171" s="45" t="s">
        <v>331</v>
      </c>
      <c r="E171" s="45" t="s">
        <v>331</v>
      </c>
      <c r="F171" s="45">
        <v>2</v>
      </c>
      <c r="G171" s="21">
        <v>6375</v>
      </c>
      <c r="H171" s="1">
        <f>G171*F171</f>
        <v>12750</v>
      </c>
      <c r="I171" s="7">
        <f t="shared" si="12"/>
        <v>6375</v>
      </c>
    </row>
    <row r="172" spans="1:9" ht="12.75">
      <c r="A172" s="26" t="s">
        <v>288</v>
      </c>
      <c r="B172" s="28" t="s">
        <v>289</v>
      </c>
      <c r="C172" s="45" t="s">
        <v>365</v>
      </c>
      <c r="D172" s="45" t="s">
        <v>331</v>
      </c>
      <c r="E172" s="45" t="s">
        <v>331</v>
      </c>
      <c r="F172" s="45">
        <v>2</v>
      </c>
      <c r="G172" s="21">
        <v>6830</v>
      </c>
      <c r="H172" s="1">
        <f>F172*G172</f>
        <v>13660</v>
      </c>
      <c r="I172" s="7">
        <f t="shared" si="12"/>
        <v>6830</v>
      </c>
    </row>
    <row r="173" spans="1:9" ht="12.75">
      <c r="A173" s="124" t="s">
        <v>290</v>
      </c>
      <c r="B173" s="116" t="s">
        <v>291</v>
      </c>
      <c r="C173" s="45" t="s">
        <v>365</v>
      </c>
      <c r="D173" s="45" t="s">
        <v>331</v>
      </c>
      <c r="E173" s="45" t="s">
        <v>331</v>
      </c>
      <c r="F173" s="45">
        <v>1</v>
      </c>
      <c r="G173" s="21">
        <v>5590</v>
      </c>
      <c r="H173" s="1">
        <f>F$174*G173</f>
        <v>11180</v>
      </c>
      <c r="I173" s="7">
        <f t="shared" si="12"/>
        <v>5590</v>
      </c>
    </row>
    <row r="174" spans="1:9" ht="12.75">
      <c r="A174" s="125"/>
      <c r="B174" s="117"/>
      <c r="C174" s="45" t="s">
        <v>365</v>
      </c>
      <c r="D174" s="45"/>
      <c r="E174" s="45"/>
      <c r="F174" s="45">
        <v>2</v>
      </c>
      <c r="G174" s="21">
        <v>5590</v>
      </c>
      <c r="H174" s="1">
        <f>G174*F174</f>
        <v>11180</v>
      </c>
      <c r="I174" s="7">
        <f t="shared" si="12"/>
        <v>5590</v>
      </c>
    </row>
    <row r="175" spans="1:9" ht="12.75">
      <c r="A175" s="45" t="s">
        <v>50</v>
      </c>
      <c r="B175" s="27" t="s">
        <v>51</v>
      </c>
      <c r="C175" s="45" t="s">
        <v>365</v>
      </c>
      <c r="D175" s="45" t="s">
        <v>331</v>
      </c>
      <c r="E175" s="45" t="s">
        <v>331</v>
      </c>
      <c r="F175" s="45">
        <v>2</v>
      </c>
      <c r="G175" s="21">
        <v>6150</v>
      </c>
      <c r="H175" s="1">
        <f>G175*F175</f>
        <v>12300</v>
      </c>
      <c r="I175" s="7">
        <f t="shared" si="12"/>
        <v>6150</v>
      </c>
    </row>
    <row r="176" spans="1:9" ht="12.75">
      <c r="A176" s="45" t="s">
        <v>118</v>
      </c>
      <c r="B176" s="44" t="s">
        <v>425</v>
      </c>
      <c r="C176" s="45" t="s">
        <v>365</v>
      </c>
      <c r="D176" s="45" t="s">
        <v>331</v>
      </c>
      <c r="E176" s="45" t="s">
        <v>331</v>
      </c>
      <c r="F176" s="45">
        <v>8</v>
      </c>
      <c r="G176" s="21">
        <v>2200</v>
      </c>
      <c r="H176" s="1">
        <f>F176*G176</f>
        <v>17600</v>
      </c>
      <c r="I176" s="7">
        <f t="shared" si="12"/>
        <v>2200</v>
      </c>
    </row>
    <row r="177" spans="1:9" ht="25.5" customHeight="1">
      <c r="A177" s="45" t="s">
        <v>119</v>
      </c>
      <c r="B177" s="56" t="s">
        <v>430</v>
      </c>
      <c r="C177" s="45" t="s">
        <v>365</v>
      </c>
      <c r="D177" s="45" t="s">
        <v>331</v>
      </c>
      <c r="E177" s="45" t="s">
        <v>331</v>
      </c>
      <c r="F177" s="45">
        <v>8</v>
      </c>
      <c r="G177" s="21">
        <v>2780</v>
      </c>
      <c r="H177" s="1">
        <f>F177*G177</f>
        <v>22240</v>
      </c>
      <c r="I177" s="7">
        <f t="shared" si="12"/>
        <v>2780</v>
      </c>
    </row>
    <row r="178" spans="1:9" ht="12.75">
      <c r="A178" s="45" t="s">
        <v>120</v>
      </c>
      <c r="B178" s="27" t="s">
        <v>13</v>
      </c>
      <c r="C178" s="45" t="s">
        <v>365</v>
      </c>
      <c r="D178" s="45" t="s">
        <v>331</v>
      </c>
      <c r="E178" s="45" t="s">
        <v>331</v>
      </c>
      <c r="F178" s="45">
        <v>8</v>
      </c>
      <c r="G178" s="21">
        <v>2350</v>
      </c>
      <c r="H178" s="1">
        <f>F178*G178</f>
        <v>18800</v>
      </c>
      <c r="I178" s="7">
        <f t="shared" si="12"/>
        <v>2350</v>
      </c>
    </row>
    <row r="179" spans="1:9" ht="12.75">
      <c r="A179" s="124" t="s">
        <v>292</v>
      </c>
      <c r="B179" s="116" t="s">
        <v>293</v>
      </c>
      <c r="C179" s="124" t="s">
        <v>365</v>
      </c>
      <c r="D179" s="45" t="s">
        <v>331</v>
      </c>
      <c r="E179" s="45" t="s">
        <v>331</v>
      </c>
      <c r="F179" s="45">
        <v>6</v>
      </c>
      <c r="G179" s="21">
        <v>3750</v>
      </c>
      <c r="H179" s="1">
        <f>G179*F179</f>
        <v>22500</v>
      </c>
      <c r="I179" s="7">
        <f t="shared" si="12"/>
        <v>3750</v>
      </c>
    </row>
    <row r="180" spans="1:9" ht="12.75">
      <c r="A180" s="125"/>
      <c r="B180" s="117"/>
      <c r="C180" s="125"/>
      <c r="D180" s="45" t="s">
        <v>331</v>
      </c>
      <c r="E180" s="45" t="s">
        <v>331</v>
      </c>
      <c r="F180" s="45">
        <v>4</v>
      </c>
      <c r="G180" s="21">
        <v>3750</v>
      </c>
      <c r="H180" s="1">
        <f>G180*F180</f>
        <v>15000</v>
      </c>
      <c r="I180" s="7">
        <f t="shared" si="12"/>
        <v>3750</v>
      </c>
    </row>
    <row r="181" spans="1:9" ht="12.75">
      <c r="A181" s="45" t="s">
        <v>294</v>
      </c>
      <c r="B181" s="27" t="s">
        <v>295</v>
      </c>
      <c r="C181" s="45" t="s">
        <v>365</v>
      </c>
      <c r="D181" s="45" t="s">
        <v>331</v>
      </c>
      <c r="E181" s="45" t="s">
        <v>331</v>
      </c>
      <c r="F181" s="45">
        <v>6</v>
      </c>
      <c r="G181" s="21">
        <v>2870</v>
      </c>
      <c r="H181" s="1">
        <f>F181*G181</f>
        <v>17220</v>
      </c>
      <c r="I181" s="7">
        <f t="shared" si="12"/>
        <v>2870</v>
      </c>
    </row>
    <row r="182" spans="1:9" ht="12.75">
      <c r="A182" s="45" t="s">
        <v>296</v>
      </c>
      <c r="B182" s="27" t="s">
        <v>297</v>
      </c>
      <c r="C182" s="45" t="s">
        <v>365</v>
      </c>
      <c r="D182" s="45" t="s">
        <v>331</v>
      </c>
      <c r="E182" s="45" t="s">
        <v>331</v>
      </c>
      <c r="F182" s="45">
        <v>6</v>
      </c>
      <c r="G182" s="21">
        <v>2430</v>
      </c>
      <c r="H182" s="1">
        <f>F182*G182</f>
        <v>14580</v>
      </c>
      <c r="I182" s="7">
        <f t="shared" si="12"/>
        <v>2430</v>
      </c>
    </row>
    <row r="183" spans="1:9" ht="12.75">
      <c r="A183" s="45" t="s">
        <v>298</v>
      </c>
      <c r="B183" s="27" t="s">
        <v>299</v>
      </c>
      <c r="C183" s="45" t="s">
        <v>365</v>
      </c>
      <c r="D183" s="45" t="s">
        <v>331</v>
      </c>
      <c r="E183" s="45" t="s">
        <v>331</v>
      </c>
      <c r="F183" s="45">
        <v>6</v>
      </c>
      <c r="G183" s="21">
        <v>2430</v>
      </c>
      <c r="H183" s="1">
        <f>F183*G183</f>
        <v>14580</v>
      </c>
      <c r="I183" s="7">
        <f t="shared" si="12"/>
        <v>2430</v>
      </c>
    </row>
    <row r="184" spans="1:9" ht="12.75">
      <c r="A184" s="45" t="s">
        <v>54</v>
      </c>
      <c r="B184" s="27" t="s">
        <v>55</v>
      </c>
      <c r="C184" s="45" t="s">
        <v>365</v>
      </c>
      <c r="D184" s="45" t="s">
        <v>331</v>
      </c>
      <c r="E184" s="45" t="s">
        <v>331</v>
      </c>
      <c r="F184" s="45">
        <v>24</v>
      </c>
      <c r="G184" s="21">
        <v>430</v>
      </c>
      <c r="H184" s="1">
        <f>F184*G184</f>
        <v>10320</v>
      </c>
      <c r="I184" s="7">
        <f t="shared" si="12"/>
        <v>430</v>
      </c>
    </row>
    <row r="185" spans="1:9" ht="12.75">
      <c r="A185" s="124" t="s">
        <v>300</v>
      </c>
      <c r="B185" s="116" t="s">
        <v>301</v>
      </c>
      <c r="C185" s="124" t="s">
        <v>365</v>
      </c>
      <c r="D185" s="45" t="s">
        <v>331</v>
      </c>
      <c r="E185" s="45" t="s">
        <v>331</v>
      </c>
      <c r="F185" s="45">
        <v>24</v>
      </c>
      <c r="G185" s="21">
        <v>625</v>
      </c>
      <c r="H185" s="1">
        <f>G185*F185</f>
        <v>15000</v>
      </c>
      <c r="I185" s="7">
        <f t="shared" si="12"/>
        <v>625</v>
      </c>
    </row>
    <row r="186" spans="1:9" ht="12.75">
      <c r="A186" s="125"/>
      <c r="B186" s="117"/>
      <c r="C186" s="125"/>
      <c r="D186" s="45" t="s">
        <v>331</v>
      </c>
      <c r="E186" s="45" t="s">
        <v>331</v>
      </c>
      <c r="F186" s="45">
        <v>18</v>
      </c>
      <c r="G186" s="21">
        <v>625</v>
      </c>
      <c r="H186" s="1">
        <f>G186*F186</f>
        <v>11250</v>
      </c>
      <c r="I186" s="7">
        <f t="shared" si="12"/>
        <v>625</v>
      </c>
    </row>
    <row r="187" spans="1:9" ht="12.75">
      <c r="A187" s="124" t="s">
        <v>302</v>
      </c>
      <c r="B187" s="116" t="s">
        <v>303</v>
      </c>
      <c r="C187" s="45" t="s">
        <v>365</v>
      </c>
      <c r="D187" s="45" t="s">
        <v>331</v>
      </c>
      <c r="E187" s="45" t="s">
        <v>331</v>
      </c>
      <c r="F187" s="45">
        <v>16</v>
      </c>
      <c r="G187" s="21">
        <v>1110</v>
      </c>
      <c r="H187" s="1">
        <f>F187*G187</f>
        <v>17760</v>
      </c>
      <c r="I187" s="7">
        <f t="shared" si="12"/>
        <v>1110</v>
      </c>
    </row>
    <row r="188" spans="1:9" ht="12.75">
      <c r="A188" s="125"/>
      <c r="B188" s="117"/>
      <c r="C188" s="45" t="s">
        <v>365</v>
      </c>
      <c r="D188" s="45" t="s">
        <v>331</v>
      </c>
      <c r="E188" s="45" t="s">
        <v>331</v>
      </c>
      <c r="F188" s="45">
        <v>9</v>
      </c>
      <c r="G188" s="21">
        <v>1110</v>
      </c>
      <c r="H188" s="1">
        <f>F188*G188</f>
        <v>9990</v>
      </c>
      <c r="I188" s="7">
        <f t="shared" si="12"/>
        <v>1110</v>
      </c>
    </row>
    <row r="189" spans="1:9" ht="12.75">
      <c r="A189" s="45" t="s">
        <v>304</v>
      </c>
      <c r="B189" s="27" t="s">
        <v>305</v>
      </c>
      <c r="C189" s="45" t="s">
        <v>365</v>
      </c>
      <c r="D189" s="45" t="s">
        <v>331</v>
      </c>
      <c r="E189" s="45" t="s">
        <v>331</v>
      </c>
      <c r="F189" s="45">
        <v>12</v>
      </c>
      <c r="G189" s="21">
        <v>1200</v>
      </c>
      <c r="H189" s="1">
        <f>F189*G189</f>
        <v>14400</v>
      </c>
      <c r="I189" s="7">
        <f t="shared" si="12"/>
        <v>1200</v>
      </c>
    </row>
    <row r="190" spans="1:9" ht="12.75">
      <c r="A190" s="124" t="s">
        <v>306</v>
      </c>
      <c r="B190" s="116" t="s">
        <v>307</v>
      </c>
      <c r="C190" s="124" t="s">
        <v>365</v>
      </c>
      <c r="D190" s="45" t="s">
        <v>331</v>
      </c>
      <c r="E190" s="45" t="s">
        <v>331</v>
      </c>
      <c r="F190" s="45">
        <v>15</v>
      </c>
      <c r="G190" s="21">
        <v>1200</v>
      </c>
      <c r="H190" s="1">
        <f>F190*G190</f>
        <v>18000</v>
      </c>
      <c r="I190" s="7">
        <f t="shared" si="12"/>
        <v>1200</v>
      </c>
    </row>
    <row r="191" spans="1:9" ht="12.75">
      <c r="A191" s="125"/>
      <c r="B191" s="117"/>
      <c r="C191" s="125"/>
      <c r="D191" s="45" t="s">
        <v>331</v>
      </c>
      <c r="E191" s="45" t="s">
        <v>331</v>
      </c>
      <c r="F191" s="45">
        <v>12</v>
      </c>
      <c r="G191" s="21">
        <v>1200</v>
      </c>
      <c r="H191" s="1">
        <f>F191*G191</f>
        <v>14400</v>
      </c>
      <c r="I191" s="7">
        <f t="shared" si="12"/>
        <v>1200</v>
      </c>
    </row>
    <row r="192" spans="1:9" ht="12.75">
      <c r="A192" s="124" t="s">
        <v>136</v>
      </c>
      <c r="B192" s="116" t="s">
        <v>137</v>
      </c>
      <c r="C192" s="45" t="s">
        <v>365</v>
      </c>
      <c r="D192" s="45" t="s">
        <v>331</v>
      </c>
      <c r="E192" s="45" t="s">
        <v>331</v>
      </c>
      <c r="F192" s="45">
        <v>15</v>
      </c>
      <c r="G192" s="21">
        <v>1525</v>
      </c>
      <c r="H192" s="1">
        <f aca="true" t="shared" si="13" ref="H192:H198">F192*G192</f>
        <v>22875</v>
      </c>
      <c r="I192" s="7">
        <f t="shared" si="12"/>
        <v>1525</v>
      </c>
    </row>
    <row r="193" spans="1:9" ht="12.75">
      <c r="A193" s="125"/>
      <c r="B193" s="117"/>
      <c r="C193" s="45" t="s">
        <v>365</v>
      </c>
      <c r="D193" s="45" t="s">
        <v>331</v>
      </c>
      <c r="E193" s="45" t="s">
        <v>331</v>
      </c>
      <c r="F193" s="45">
        <v>8</v>
      </c>
      <c r="G193" s="21">
        <v>1525</v>
      </c>
      <c r="H193" s="1">
        <f t="shared" si="13"/>
        <v>12200</v>
      </c>
      <c r="I193" s="7">
        <f t="shared" si="12"/>
        <v>1525</v>
      </c>
    </row>
    <row r="194" spans="1:9" ht="25.5" customHeight="1">
      <c r="A194" s="45" t="s">
        <v>121</v>
      </c>
      <c r="B194" s="56" t="s">
        <v>431</v>
      </c>
      <c r="C194" s="45" t="s">
        <v>365</v>
      </c>
      <c r="D194" s="45" t="s">
        <v>331</v>
      </c>
      <c r="E194" s="45" t="s">
        <v>331</v>
      </c>
      <c r="F194" s="45">
        <v>8</v>
      </c>
      <c r="G194" s="21">
        <v>1840</v>
      </c>
      <c r="H194" s="1">
        <f t="shared" si="13"/>
        <v>14720</v>
      </c>
      <c r="I194" s="7">
        <f t="shared" si="12"/>
        <v>1840</v>
      </c>
    </row>
    <row r="195" spans="1:9" ht="12.75">
      <c r="A195" s="45" t="s">
        <v>122</v>
      </c>
      <c r="B195" s="27" t="s">
        <v>38</v>
      </c>
      <c r="C195" s="45" t="s">
        <v>365</v>
      </c>
      <c r="D195" s="45" t="s">
        <v>331</v>
      </c>
      <c r="E195" s="45" t="s">
        <v>331</v>
      </c>
      <c r="F195" s="45">
        <v>4</v>
      </c>
      <c r="G195" s="21">
        <v>4640</v>
      </c>
      <c r="H195" s="1">
        <f t="shared" si="13"/>
        <v>18560</v>
      </c>
      <c r="I195" s="7">
        <f t="shared" si="12"/>
        <v>4640</v>
      </c>
    </row>
    <row r="196" spans="1:9" ht="12.75">
      <c r="A196" s="45" t="s">
        <v>123</v>
      </c>
      <c r="B196" s="27" t="s">
        <v>11</v>
      </c>
      <c r="C196" s="45" t="s">
        <v>365</v>
      </c>
      <c r="D196" s="45" t="s">
        <v>331</v>
      </c>
      <c r="E196" s="45" t="s">
        <v>331</v>
      </c>
      <c r="F196" s="45">
        <v>4</v>
      </c>
      <c r="G196" s="21">
        <v>3370</v>
      </c>
      <c r="H196" s="1">
        <f t="shared" si="13"/>
        <v>13480</v>
      </c>
      <c r="I196" s="7">
        <f t="shared" si="12"/>
        <v>3370</v>
      </c>
    </row>
    <row r="197" spans="1:9" ht="12.75">
      <c r="A197" s="45" t="s">
        <v>124</v>
      </c>
      <c r="B197" s="27" t="s">
        <v>12</v>
      </c>
      <c r="C197" s="45" t="s">
        <v>365</v>
      </c>
      <c r="D197" s="45" t="s">
        <v>331</v>
      </c>
      <c r="E197" s="45" t="s">
        <v>331</v>
      </c>
      <c r="F197" s="45">
        <v>2</v>
      </c>
      <c r="G197" s="21">
        <v>5375</v>
      </c>
      <c r="H197" s="1">
        <f t="shared" si="13"/>
        <v>10750</v>
      </c>
      <c r="I197" s="7">
        <f t="shared" si="12"/>
        <v>5375</v>
      </c>
    </row>
    <row r="198" spans="1:9" ht="12.75">
      <c r="A198" s="45" t="s">
        <v>56</v>
      </c>
      <c r="B198" s="27" t="s">
        <v>57</v>
      </c>
      <c r="C198" s="45" t="s">
        <v>365</v>
      </c>
      <c r="D198" s="45" t="s">
        <v>331</v>
      </c>
      <c r="E198" s="45" t="s">
        <v>331</v>
      </c>
      <c r="F198" s="45">
        <v>2</v>
      </c>
      <c r="G198" s="21">
        <v>5970</v>
      </c>
      <c r="H198" s="1">
        <f t="shared" si="13"/>
        <v>11940</v>
      </c>
      <c r="I198" s="7">
        <f t="shared" si="12"/>
        <v>5970</v>
      </c>
    </row>
    <row r="199" spans="1:9" ht="12.75">
      <c r="A199" s="31" t="s">
        <v>138</v>
      </c>
      <c r="B199" s="19" t="s">
        <v>139</v>
      </c>
      <c r="C199" s="26" t="s">
        <v>365</v>
      </c>
      <c r="D199" s="26" t="s">
        <v>331</v>
      </c>
      <c r="E199" s="26" t="s">
        <v>331</v>
      </c>
      <c r="F199" s="26">
        <v>4</v>
      </c>
      <c r="G199" s="21">
        <v>4980</v>
      </c>
      <c r="H199" s="1">
        <f>G199*F199</f>
        <v>19920</v>
      </c>
      <c r="I199" s="7">
        <f t="shared" si="12"/>
        <v>4980</v>
      </c>
    </row>
    <row r="200" spans="1:9" ht="12.75">
      <c r="A200" s="7" t="s">
        <v>140</v>
      </c>
      <c r="B200" s="22" t="s">
        <v>141</v>
      </c>
      <c r="C200" s="45" t="s">
        <v>365</v>
      </c>
      <c r="D200" s="45" t="s">
        <v>331</v>
      </c>
      <c r="E200" s="45" t="s">
        <v>331</v>
      </c>
      <c r="F200" s="45">
        <v>2</v>
      </c>
      <c r="G200" s="21">
        <v>5200</v>
      </c>
      <c r="H200" s="1">
        <f>F200*G200</f>
        <v>10400</v>
      </c>
      <c r="I200" s="7">
        <f t="shared" si="12"/>
        <v>5200</v>
      </c>
    </row>
    <row r="201" spans="1:9" ht="12.75">
      <c r="A201" s="7" t="s">
        <v>142</v>
      </c>
      <c r="B201" s="44" t="s">
        <v>143</v>
      </c>
      <c r="C201" s="45" t="s">
        <v>365</v>
      </c>
      <c r="D201" s="45" t="s">
        <v>331</v>
      </c>
      <c r="E201" s="45" t="s">
        <v>331</v>
      </c>
      <c r="F201" s="45">
        <v>12</v>
      </c>
      <c r="G201" s="21">
        <v>1190</v>
      </c>
      <c r="H201" s="1">
        <f>F201*G201</f>
        <v>14280</v>
      </c>
      <c r="I201" s="7">
        <f t="shared" si="12"/>
        <v>1190</v>
      </c>
    </row>
    <row r="202" spans="1:9" ht="12.75">
      <c r="A202" s="7" t="s">
        <v>144</v>
      </c>
      <c r="B202" s="22" t="s">
        <v>145</v>
      </c>
      <c r="C202" s="45" t="s">
        <v>365</v>
      </c>
      <c r="D202" s="45" t="s">
        <v>331</v>
      </c>
      <c r="E202" s="45" t="s">
        <v>331</v>
      </c>
      <c r="F202" s="45">
        <v>42</v>
      </c>
      <c r="G202" s="21">
        <v>320</v>
      </c>
      <c r="H202" s="1">
        <f>F202*G202</f>
        <v>13440</v>
      </c>
      <c r="I202" s="7">
        <f t="shared" si="12"/>
        <v>320</v>
      </c>
    </row>
    <row r="203" spans="1:9" ht="12.75">
      <c r="A203" s="7" t="s">
        <v>146</v>
      </c>
      <c r="B203" s="22" t="s">
        <v>147</v>
      </c>
      <c r="C203" s="45" t="s">
        <v>365</v>
      </c>
      <c r="D203" s="45" t="s">
        <v>331</v>
      </c>
      <c r="E203" s="45" t="s">
        <v>331</v>
      </c>
      <c r="F203" s="45">
        <v>42</v>
      </c>
      <c r="G203" s="21">
        <v>320</v>
      </c>
      <c r="H203" s="1">
        <f>F203*G203</f>
        <v>13440</v>
      </c>
      <c r="I203" s="7">
        <f t="shared" si="12"/>
        <v>320</v>
      </c>
    </row>
    <row r="204" spans="1:9" ht="12.75">
      <c r="A204" s="7" t="s">
        <v>148</v>
      </c>
      <c r="B204" s="22" t="s">
        <v>149</v>
      </c>
      <c r="C204" s="45" t="s">
        <v>365</v>
      </c>
      <c r="D204" s="45" t="s">
        <v>331</v>
      </c>
      <c r="E204" s="45" t="s">
        <v>331</v>
      </c>
      <c r="F204" s="45">
        <v>48</v>
      </c>
      <c r="G204" s="21">
        <v>375</v>
      </c>
      <c r="H204" s="1">
        <f aca="true" t="shared" si="14" ref="H204:H215">G204*F204</f>
        <v>18000</v>
      </c>
      <c r="I204" s="7">
        <f t="shared" si="12"/>
        <v>375</v>
      </c>
    </row>
    <row r="205" spans="1:9" ht="12.75">
      <c r="A205" s="7" t="s">
        <v>150</v>
      </c>
      <c r="B205" s="22" t="s">
        <v>151</v>
      </c>
      <c r="C205" s="45" t="s">
        <v>365</v>
      </c>
      <c r="D205" s="45" t="s">
        <v>331</v>
      </c>
      <c r="E205" s="45" t="s">
        <v>331</v>
      </c>
      <c r="F205" s="45">
        <v>21</v>
      </c>
      <c r="G205" s="21">
        <v>600</v>
      </c>
      <c r="H205" s="1">
        <f t="shared" si="14"/>
        <v>12600</v>
      </c>
      <c r="I205" s="7">
        <f t="shared" si="12"/>
        <v>600</v>
      </c>
    </row>
    <row r="206" spans="1:9" ht="12.75">
      <c r="A206" s="7" t="s">
        <v>152</v>
      </c>
      <c r="B206" s="22" t="s">
        <v>153</v>
      </c>
      <c r="C206" s="45" t="s">
        <v>365</v>
      </c>
      <c r="D206" s="45" t="s">
        <v>331</v>
      </c>
      <c r="E206" s="45" t="s">
        <v>331</v>
      </c>
      <c r="F206" s="45">
        <v>18</v>
      </c>
      <c r="G206" s="21">
        <v>920</v>
      </c>
      <c r="H206" s="1">
        <f t="shared" si="14"/>
        <v>16560</v>
      </c>
      <c r="I206" s="7">
        <f t="shared" si="12"/>
        <v>920</v>
      </c>
    </row>
    <row r="207" spans="1:9" ht="12.75">
      <c r="A207" s="49"/>
      <c r="B207" s="54"/>
      <c r="C207" s="51"/>
      <c r="D207" s="51"/>
      <c r="E207" s="51"/>
      <c r="F207" s="51"/>
      <c r="G207" s="35"/>
      <c r="H207" s="36"/>
      <c r="I207" s="49"/>
    </row>
    <row r="208" spans="1:9" ht="18" customHeight="1">
      <c r="A208" s="109" t="s">
        <v>308</v>
      </c>
      <c r="B208" s="113" t="s">
        <v>309</v>
      </c>
      <c r="C208" s="109" t="s">
        <v>310</v>
      </c>
      <c r="D208" s="109" t="s">
        <v>311</v>
      </c>
      <c r="E208" s="109"/>
      <c r="F208" s="109"/>
      <c r="G208" s="109" t="s">
        <v>312</v>
      </c>
      <c r="H208" s="109" t="s">
        <v>421</v>
      </c>
      <c r="I208" s="109" t="s">
        <v>423</v>
      </c>
    </row>
    <row r="209" spans="1:9" ht="18" customHeight="1">
      <c r="A209" s="109"/>
      <c r="B209" s="113"/>
      <c r="C209" s="109"/>
      <c r="D209" s="113" t="s">
        <v>313</v>
      </c>
      <c r="E209" s="109" t="s">
        <v>424</v>
      </c>
      <c r="F209" s="109" t="s">
        <v>416</v>
      </c>
      <c r="G209" s="109"/>
      <c r="H209" s="109"/>
      <c r="I209" s="109"/>
    </row>
    <row r="210" spans="1:9" ht="18" customHeight="1">
      <c r="A210" s="109"/>
      <c r="B210" s="113"/>
      <c r="C210" s="109"/>
      <c r="D210" s="113"/>
      <c r="E210" s="109"/>
      <c r="F210" s="109"/>
      <c r="G210" s="109"/>
      <c r="H210" s="109"/>
      <c r="I210" s="109"/>
    </row>
    <row r="211" spans="1:9" ht="12.75" customHeight="1">
      <c r="A211" s="114" t="s">
        <v>154</v>
      </c>
      <c r="B211" s="126" t="s">
        <v>155</v>
      </c>
      <c r="C211" s="45" t="s">
        <v>365</v>
      </c>
      <c r="D211" s="45" t="s">
        <v>331</v>
      </c>
      <c r="E211" s="45" t="s">
        <v>331</v>
      </c>
      <c r="F211" s="45">
        <v>12</v>
      </c>
      <c r="G211" s="21">
        <v>1525</v>
      </c>
      <c r="H211" s="1">
        <f t="shared" si="14"/>
        <v>18300</v>
      </c>
      <c r="I211" s="7">
        <f t="shared" si="12"/>
        <v>1525</v>
      </c>
    </row>
    <row r="212" spans="1:9" ht="12.75" customHeight="1">
      <c r="A212" s="115"/>
      <c r="B212" s="127"/>
      <c r="C212" s="45" t="s">
        <v>365</v>
      </c>
      <c r="D212" s="45" t="s">
        <v>331</v>
      </c>
      <c r="E212" s="45" t="s">
        <v>331</v>
      </c>
      <c r="F212" s="45">
        <v>8</v>
      </c>
      <c r="G212" s="21">
        <v>1525</v>
      </c>
      <c r="H212" s="1">
        <f t="shared" si="14"/>
        <v>12200</v>
      </c>
      <c r="I212" s="7">
        <f t="shared" si="12"/>
        <v>1525</v>
      </c>
    </row>
    <row r="213" spans="1:9" ht="12.75" customHeight="1">
      <c r="A213" s="7" t="s">
        <v>156</v>
      </c>
      <c r="B213" s="22" t="s">
        <v>157</v>
      </c>
      <c r="C213" s="45" t="s">
        <v>365</v>
      </c>
      <c r="D213" s="45" t="s">
        <v>331</v>
      </c>
      <c r="E213" s="45" t="s">
        <v>331</v>
      </c>
      <c r="F213" s="45">
        <v>8</v>
      </c>
      <c r="G213" s="21">
        <v>2150</v>
      </c>
      <c r="H213" s="1">
        <f t="shared" si="14"/>
        <v>17200</v>
      </c>
      <c r="I213" s="7">
        <f t="shared" si="12"/>
        <v>2150</v>
      </c>
    </row>
    <row r="214" spans="1:9" ht="12.75" customHeight="1">
      <c r="A214" s="31" t="s">
        <v>158</v>
      </c>
      <c r="B214" s="19" t="s">
        <v>159</v>
      </c>
      <c r="C214" s="26" t="s">
        <v>365</v>
      </c>
      <c r="D214" s="26" t="s">
        <v>331</v>
      </c>
      <c r="E214" s="26" t="s">
        <v>331</v>
      </c>
      <c r="F214" s="26">
        <v>12</v>
      </c>
      <c r="G214" s="21">
        <v>1030</v>
      </c>
      <c r="H214" s="1">
        <f t="shared" si="14"/>
        <v>12360</v>
      </c>
      <c r="I214" s="7">
        <f t="shared" si="12"/>
        <v>1030</v>
      </c>
    </row>
    <row r="215" spans="1:9" ht="12.75" customHeight="1">
      <c r="A215" s="31" t="s">
        <v>160</v>
      </c>
      <c r="B215" s="19" t="s">
        <v>161</v>
      </c>
      <c r="C215" s="26" t="s">
        <v>365</v>
      </c>
      <c r="D215" s="26" t="s">
        <v>331</v>
      </c>
      <c r="E215" s="26" t="s">
        <v>331</v>
      </c>
      <c r="F215" s="26">
        <v>12</v>
      </c>
      <c r="G215" s="21">
        <v>1030</v>
      </c>
      <c r="H215" s="1">
        <f t="shared" si="14"/>
        <v>12360</v>
      </c>
      <c r="I215" s="7">
        <f t="shared" si="12"/>
        <v>1030</v>
      </c>
    </row>
    <row r="216" spans="1:9" ht="12.75" customHeight="1">
      <c r="A216" s="7" t="s">
        <v>162</v>
      </c>
      <c r="B216" s="44" t="s">
        <v>163</v>
      </c>
      <c r="C216" s="45" t="s">
        <v>365</v>
      </c>
      <c r="D216" s="45" t="s">
        <v>331</v>
      </c>
      <c r="E216" s="45" t="s">
        <v>331</v>
      </c>
      <c r="F216" s="45">
        <v>6</v>
      </c>
      <c r="G216" s="21">
        <v>2150</v>
      </c>
      <c r="H216" s="1">
        <f aca="true" t="shared" si="15" ref="H216:H224">F216*G216</f>
        <v>12900</v>
      </c>
      <c r="I216" s="7">
        <f t="shared" si="12"/>
        <v>2150</v>
      </c>
    </row>
    <row r="217" spans="1:9" ht="12.75" customHeight="1">
      <c r="A217" s="7" t="s">
        <v>164</v>
      </c>
      <c r="B217" s="44" t="s">
        <v>165</v>
      </c>
      <c r="C217" s="45" t="s">
        <v>365</v>
      </c>
      <c r="D217" s="45" t="s">
        <v>331</v>
      </c>
      <c r="E217" s="45" t="s">
        <v>331</v>
      </c>
      <c r="F217" s="45">
        <v>6</v>
      </c>
      <c r="G217" s="21">
        <v>2530</v>
      </c>
      <c r="H217" s="1">
        <f t="shared" si="15"/>
        <v>15180</v>
      </c>
      <c r="I217" s="7">
        <f t="shared" si="12"/>
        <v>2530</v>
      </c>
    </row>
    <row r="218" spans="1:9" ht="12.75" customHeight="1">
      <c r="A218" s="7" t="s">
        <v>166</v>
      </c>
      <c r="B218" s="22" t="s">
        <v>167</v>
      </c>
      <c r="C218" s="45" t="s">
        <v>365</v>
      </c>
      <c r="D218" s="45" t="s">
        <v>331</v>
      </c>
      <c r="E218" s="45" t="s">
        <v>331</v>
      </c>
      <c r="F218" s="45">
        <v>6</v>
      </c>
      <c r="G218" s="21">
        <v>3560</v>
      </c>
      <c r="H218" s="1">
        <f t="shared" si="15"/>
        <v>21360</v>
      </c>
      <c r="I218" s="7">
        <f t="shared" si="12"/>
        <v>3560</v>
      </c>
    </row>
    <row r="219" spans="1:9" ht="12.75" customHeight="1">
      <c r="A219" s="45" t="s">
        <v>125</v>
      </c>
      <c r="B219" s="44" t="s">
        <v>426</v>
      </c>
      <c r="C219" s="45" t="s">
        <v>365</v>
      </c>
      <c r="D219" s="45" t="s">
        <v>331</v>
      </c>
      <c r="E219" s="45" t="s">
        <v>331</v>
      </c>
      <c r="F219" s="45">
        <v>6</v>
      </c>
      <c r="G219" s="21">
        <v>2770</v>
      </c>
      <c r="H219" s="1">
        <f t="shared" si="15"/>
        <v>16620</v>
      </c>
      <c r="I219" s="7">
        <f t="shared" si="12"/>
        <v>2770</v>
      </c>
    </row>
    <row r="220" spans="1:9" ht="25.5" customHeight="1">
      <c r="A220" s="45" t="s">
        <v>126</v>
      </c>
      <c r="B220" s="56" t="s">
        <v>429</v>
      </c>
      <c r="C220" s="45" t="s">
        <v>365</v>
      </c>
      <c r="D220" s="45" t="s">
        <v>331</v>
      </c>
      <c r="E220" s="45" t="s">
        <v>331</v>
      </c>
      <c r="F220" s="45">
        <v>4</v>
      </c>
      <c r="G220" s="21">
        <v>4025</v>
      </c>
      <c r="H220" s="1">
        <f t="shared" si="15"/>
        <v>16100</v>
      </c>
      <c r="I220" s="7">
        <f t="shared" si="12"/>
        <v>4025</v>
      </c>
    </row>
    <row r="221" spans="1:9" ht="25.5" customHeight="1">
      <c r="A221" s="45" t="s">
        <v>127</v>
      </c>
      <c r="B221" s="44" t="s">
        <v>427</v>
      </c>
      <c r="C221" s="45" t="s">
        <v>365</v>
      </c>
      <c r="D221" s="45" t="s">
        <v>331</v>
      </c>
      <c r="E221" s="45" t="s">
        <v>331</v>
      </c>
      <c r="F221" s="45">
        <v>2</v>
      </c>
      <c r="G221" s="21">
        <v>4590</v>
      </c>
      <c r="H221" s="1">
        <f t="shared" si="15"/>
        <v>9180</v>
      </c>
      <c r="I221" s="7">
        <f t="shared" si="12"/>
        <v>4590</v>
      </c>
    </row>
    <row r="222" spans="1:9" ht="26.25">
      <c r="A222" s="45" t="s">
        <v>128</v>
      </c>
      <c r="B222" s="56" t="s">
        <v>428</v>
      </c>
      <c r="C222" s="45" t="s">
        <v>365</v>
      </c>
      <c r="D222" s="45" t="s">
        <v>331</v>
      </c>
      <c r="E222" s="45" t="s">
        <v>331</v>
      </c>
      <c r="F222" s="45">
        <v>2</v>
      </c>
      <c r="G222" s="21">
        <v>6470</v>
      </c>
      <c r="H222" s="1">
        <f t="shared" si="15"/>
        <v>12940</v>
      </c>
      <c r="I222" s="7">
        <f t="shared" si="12"/>
        <v>6470</v>
      </c>
    </row>
    <row r="223" spans="1:9" ht="12.75" customHeight="1">
      <c r="A223" s="7" t="s">
        <v>168</v>
      </c>
      <c r="B223" s="44" t="s">
        <v>169</v>
      </c>
      <c r="C223" s="45" t="s">
        <v>365</v>
      </c>
      <c r="D223" s="45" t="s">
        <v>331</v>
      </c>
      <c r="E223" s="45" t="s">
        <v>331</v>
      </c>
      <c r="F223" s="45">
        <v>8</v>
      </c>
      <c r="G223" s="21">
        <v>1670</v>
      </c>
      <c r="H223" s="1">
        <f t="shared" si="15"/>
        <v>13360</v>
      </c>
      <c r="I223" s="7">
        <f t="shared" si="12"/>
        <v>1670</v>
      </c>
    </row>
    <row r="224" spans="1:9" ht="12.75" customHeight="1">
      <c r="A224" s="7" t="s">
        <v>170</v>
      </c>
      <c r="B224" s="44" t="s">
        <v>171</v>
      </c>
      <c r="C224" s="45" t="s">
        <v>365</v>
      </c>
      <c r="D224" s="45" t="s">
        <v>331</v>
      </c>
      <c r="E224" s="45" t="s">
        <v>331</v>
      </c>
      <c r="F224" s="45">
        <v>8</v>
      </c>
      <c r="G224" s="21">
        <v>1670</v>
      </c>
      <c r="H224" s="1">
        <f t="shared" si="15"/>
        <v>13360</v>
      </c>
      <c r="I224" s="7">
        <f t="shared" si="12"/>
        <v>1670</v>
      </c>
    </row>
    <row r="225" spans="1:9" ht="12.75" customHeight="1">
      <c r="A225" s="7" t="s">
        <v>172</v>
      </c>
      <c r="B225" s="22" t="s">
        <v>439</v>
      </c>
      <c r="C225" s="45" t="s">
        <v>365</v>
      </c>
      <c r="D225" s="45" t="s">
        <v>331</v>
      </c>
      <c r="E225" s="45" t="s">
        <v>331</v>
      </c>
      <c r="F225" s="45">
        <v>8</v>
      </c>
      <c r="G225" s="21">
        <v>1670</v>
      </c>
      <c r="H225" s="1">
        <f>G225*F225</f>
        <v>13360</v>
      </c>
      <c r="I225" s="7">
        <f t="shared" si="12"/>
        <v>1670</v>
      </c>
    </row>
    <row r="226" spans="1:9" ht="12.75" customHeight="1">
      <c r="A226" s="7" t="s">
        <v>173</v>
      </c>
      <c r="B226" s="24" t="s">
        <v>96</v>
      </c>
      <c r="C226" s="45" t="s">
        <v>365</v>
      </c>
      <c r="D226" s="45" t="s">
        <v>331</v>
      </c>
      <c r="E226" s="45" t="s">
        <v>331</v>
      </c>
      <c r="F226" s="45">
        <v>6</v>
      </c>
      <c r="G226" s="21">
        <v>1650</v>
      </c>
      <c r="H226" s="1">
        <f>F226*G226</f>
        <v>9900</v>
      </c>
      <c r="I226" s="7">
        <f aca="true" t="shared" si="16" ref="I226:I234">G226</f>
        <v>1650</v>
      </c>
    </row>
    <row r="227" spans="1:9" ht="12.75" customHeight="1">
      <c r="A227" s="7" t="s">
        <v>94</v>
      </c>
      <c r="B227" s="24" t="s">
        <v>95</v>
      </c>
      <c r="C227" s="45" t="s">
        <v>365</v>
      </c>
      <c r="D227" s="45" t="s">
        <v>331</v>
      </c>
      <c r="E227" s="45" t="s">
        <v>331</v>
      </c>
      <c r="F227" s="45">
        <v>8</v>
      </c>
      <c r="G227" s="21">
        <v>1670</v>
      </c>
      <c r="H227" s="1">
        <f>G227*F227</f>
        <v>13360</v>
      </c>
      <c r="I227" s="7">
        <f t="shared" si="16"/>
        <v>1670</v>
      </c>
    </row>
    <row r="228" spans="1:9" ht="12.75" customHeight="1">
      <c r="A228" s="7" t="s">
        <v>174</v>
      </c>
      <c r="B228" s="27" t="s">
        <v>97</v>
      </c>
      <c r="C228" s="45" t="s">
        <v>365</v>
      </c>
      <c r="D228" s="45" t="s">
        <v>331</v>
      </c>
      <c r="E228" s="45" t="s">
        <v>331</v>
      </c>
      <c r="F228" s="45">
        <v>8</v>
      </c>
      <c r="G228" s="21">
        <v>1670</v>
      </c>
      <c r="H228" s="1">
        <f>F$229*G228</f>
        <v>3340</v>
      </c>
      <c r="I228" s="7">
        <f t="shared" si="16"/>
        <v>1670</v>
      </c>
    </row>
    <row r="229" spans="1:9" ht="12.75" customHeight="1">
      <c r="A229" s="7" t="s">
        <v>43</v>
      </c>
      <c r="B229" s="27" t="s">
        <v>44</v>
      </c>
      <c r="C229" s="45" t="s">
        <v>365</v>
      </c>
      <c r="D229" s="45" t="s">
        <v>331</v>
      </c>
      <c r="E229" s="45" t="s">
        <v>331</v>
      </c>
      <c r="F229" s="45">
        <v>2</v>
      </c>
      <c r="G229" s="21">
        <v>6250</v>
      </c>
      <c r="H229" s="1">
        <f aca="true" t="shared" si="17" ref="H229:H234">G229*F229</f>
        <v>12500</v>
      </c>
      <c r="I229" s="7">
        <f t="shared" si="16"/>
        <v>6250</v>
      </c>
    </row>
    <row r="230" spans="1:9" ht="12.75" customHeight="1">
      <c r="A230" s="7" t="s">
        <v>3</v>
      </c>
      <c r="B230" s="27" t="s">
        <v>44</v>
      </c>
      <c r="C230" s="45" t="s">
        <v>365</v>
      </c>
      <c r="D230" s="45" t="s">
        <v>331</v>
      </c>
      <c r="E230" s="45" t="s">
        <v>331</v>
      </c>
      <c r="F230" s="45">
        <v>2</v>
      </c>
      <c r="G230" s="21">
        <v>7470</v>
      </c>
      <c r="H230" s="1">
        <f t="shared" si="17"/>
        <v>14940</v>
      </c>
      <c r="I230" s="7">
        <f t="shared" si="16"/>
        <v>7470</v>
      </c>
    </row>
    <row r="231" spans="1:9" ht="12.75" customHeight="1">
      <c r="A231" s="114" t="s">
        <v>42</v>
      </c>
      <c r="B231" s="116" t="s">
        <v>45</v>
      </c>
      <c r="C231" s="45" t="s">
        <v>365</v>
      </c>
      <c r="D231" s="45" t="s">
        <v>331</v>
      </c>
      <c r="E231" s="45" t="s">
        <v>331</v>
      </c>
      <c r="F231" s="45">
        <v>2</v>
      </c>
      <c r="G231" s="21">
        <v>9950</v>
      </c>
      <c r="H231" s="1">
        <f t="shared" si="17"/>
        <v>19900</v>
      </c>
      <c r="I231" s="7">
        <f t="shared" si="16"/>
        <v>9950</v>
      </c>
    </row>
    <row r="232" spans="1:9" ht="12.75" customHeight="1">
      <c r="A232" s="115"/>
      <c r="B232" s="117"/>
      <c r="C232" s="45" t="s">
        <v>365</v>
      </c>
      <c r="D232" s="45" t="s">
        <v>331</v>
      </c>
      <c r="E232" s="45" t="s">
        <v>331</v>
      </c>
      <c r="F232" s="45">
        <v>1</v>
      </c>
      <c r="G232" s="21">
        <v>9950</v>
      </c>
      <c r="H232" s="1">
        <f t="shared" si="17"/>
        <v>9950</v>
      </c>
      <c r="I232" s="7">
        <f t="shared" si="16"/>
        <v>9950</v>
      </c>
    </row>
    <row r="233" spans="1:9" ht="12.75" customHeight="1">
      <c r="A233" s="7" t="s">
        <v>129</v>
      </c>
      <c r="B233" s="27" t="s">
        <v>134</v>
      </c>
      <c r="C233" s="45" t="s">
        <v>365</v>
      </c>
      <c r="D233" s="45" t="s">
        <v>331</v>
      </c>
      <c r="E233" s="45" t="s">
        <v>331</v>
      </c>
      <c r="F233" s="45">
        <v>1</v>
      </c>
      <c r="G233" s="21">
        <v>10620</v>
      </c>
      <c r="H233" s="1">
        <f t="shared" si="17"/>
        <v>10620</v>
      </c>
      <c r="I233" s="7">
        <f t="shared" si="16"/>
        <v>10620</v>
      </c>
    </row>
    <row r="234" spans="1:9" ht="12.75" customHeight="1">
      <c r="A234" s="7" t="s">
        <v>130</v>
      </c>
      <c r="B234" s="27" t="s">
        <v>135</v>
      </c>
      <c r="C234" s="45" t="s">
        <v>365</v>
      </c>
      <c r="D234" s="45" t="s">
        <v>331</v>
      </c>
      <c r="E234" s="45" t="s">
        <v>331</v>
      </c>
      <c r="F234" s="45">
        <v>1</v>
      </c>
      <c r="G234" s="21">
        <v>11900</v>
      </c>
      <c r="H234" s="1">
        <f t="shared" si="17"/>
        <v>11900</v>
      </c>
      <c r="I234" s="7">
        <f t="shared" si="16"/>
        <v>11900</v>
      </c>
    </row>
    <row r="235" spans="1:9" ht="15">
      <c r="A235" s="73" t="s">
        <v>37</v>
      </c>
      <c r="B235" s="17"/>
      <c r="C235" s="17"/>
      <c r="D235" s="17"/>
      <c r="E235" s="17"/>
      <c r="F235" s="17"/>
      <c r="G235" s="17"/>
      <c r="H235" s="17"/>
      <c r="I235" s="17"/>
    </row>
    <row r="236" spans="1:9" ht="12.75">
      <c r="A236" s="7" t="s">
        <v>175</v>
      </c>
      <c r="B236" s="22" t="s">
        <v>176</v>
      </c>
      <c r="C236" s="7" t="s">
        <v>330</v>
      </c>
      <c r="D236" s="45" t="s">
        <v>331</v>
      </c>
      <c r="E236" s="45">
        <v>6</v>
      </c>
      <c r="F236" s="45">
        <v>6</v>
      </c>
      <c r="G236" s="21">
        <v>2325</v>
      </c>
      <c r="H236" s="1">
        <f>G236*E236</f>
        <v>13950</v>
      </c>
      <c r="I236" s="20">
        <f>G236</f>
        <v>2325</v>
      </c>
    </row>
    <row r="237" spans="1:9" ht="12.75">
      <c r="A237" s="7" t="s">
        <v>177</v>
      </c>
      <c r="B237" s="47" t="s">
        <v>88</v>
      </c>
      <c r="C237" s="7" t="s">
        <v>330</v>
      </c>
      <c r="D237" s="45" t="s">
        <v>331</v>
      </c>
      <c r="E237" s="45">
        <v>12</v>
      </c>
      <c r="F237" s="45">
        <v>6</v>
      </c>
      <c r="G237" s="21">
        <v>900</v>
      </c>
      <c r="H237" s="1">
        <f>G237*E237</f>
        <v>10800</v>
      </c>
      <c r="I237" s="20">
        <f>G237</f>
        <v>900</v>
      </c>
    </row>
    <row r="238" spans="1:9" ht="12.75">
      <c r="A238" s="7" t="s">
        <v>178</v>
      </c>
      <c r="B238" s="48" t="s">
        <v>89</v>
      </c>
      <c r="C238" s="7" t="s">
        <v>330</v>
      </c>
      <c r="D238" s="45" t="s">
        <v>331</v>
      </c>
      <c r="E238" s="45">
        <v>12</v>
      </c>
      <c r="F238" s="45">
        <v>6</v>
      </c>
      <c r="G238" s="21">
        <v>1420</v>
      </c>
      <c r="H238" s="1">
        <f>G238*E238</f>
        <v>17040</v>
      </c>
      <c r="I238" s="20">
        <f>G238</f>
        <v>1420</v>
      </c>
    </row>
    <row r="239" spans="1:9" ht="12.75">
      <c r="A239" s="7" t="s">
        <v>4</v>
      </c>
      <c r="B239" s="48" t="s">
        <v>5</v>
      </c>
      <c r="C239" s="7" t="s">
        <v>330</v>
      </c>
      <c r="D239" s="45" t="s">
        <v>331</v>
      </c>
      <c r="E239" s="45">
        <v>12</v>
      </c>
      <c r="F239" s="45">
        <v>6</v>
      </c>
      <c r="G239" s="21">
        <v>1420</v>
      </c>
      <c r="H239" s="1">
        <f>G239*E239</f>
        <v>17040</v>
      </c>
      <c r="I239" s="20">
        <f>G239</f>
        <v>1420</v>
      </c>
    </row>
    <row r="240" spans="1:9" ht="12.75">
      <c r="A240" s="49"/>
      <c r="B240" s="50"/>
      <c r="C240" s="49"/>
      <c r="D240" s="51"/>
      <c r="E240" s="51"/>
      <c r="F240" s="51"/>
      <c r="G240" s="35"/>
      <c r="H240" s="36"/>
      <c r="I240" s="52"/>
    </row>
    <row r="241" spans="1:9" ht="12.75">
      <c r="A241" s="49"/>
      <c r="B241" s="50"/>
      <c r="C241" s="49"/>
      <c r="D241" s="51"/>
      <c r="E241" s="51"/>
      <c r="F241" s="51"/>
      <c r="G241" s="35"/>
      <c r="H241" s="36"/>
      <c r="I241" s="52"/>
    </row>
    <row r="242" spans="1:9" ht="12.75">
      <c r="A242" s="49"/>
      <c r="B242" s="50"/>
      <c r="C242" s="49"/>
      <c r="D242" s="51"/>
      <c r="E242" s="51"/>
      <c r="F242" s="51"/>
      <c r="G242" s="35"/>
      <c r="H242" s="36"/>
      <c r="I242" s="52"/>
    </row>
    <row r="243" spans="1:9" ht="12.75">
      <c r="A243" s="49"/>
      <c r="B243" s="50"/>
      <c r="C243" s="49"/>
      <c r="D243" s="51"/>
      <c r="E243" s="51"/>
      <c r="F243" s="51"/>
      <c r="G243" s="35"/>
      <c r="H243" s="36"/>
      <c r="I243" s="52"/>
    </row>
    <row r="244" spans="1:9" ht="12.75">
      <c r="A244" s="49"/>
      <c r="B244" s="50"/>
      <c r="C244" s="49"/>
      <c r="D244" s="51"/>
      <c r="E244" s="51"/>
      <c r="F244" s="51"/>
      <c r="G244" s="35"/>
      <c r="H244" s="36"/>
      <c r="I244" s="52"/>
    </row>
    <row r="245" spans="1:9" ht="12.75">
      <c r="A245" s="49"/>
      <c r="B245" s="50"/>
      <c r="C245" s="49"/>
      <c r="D245" s="51"/>
      <c r="E245" s="51"/>
      <c r="F245" s="51"/>
      <c r="G245" s="35"/>
      <c r="H245" s="36"/>
      <c r="I245" s="52"/>
    </row>
    <row r="246" spans="1:9" ht="12.75">
      <c r="A246" s="49"/>
      <c r="B246" s="50"/>
      <c r="C246" s="49"/>
      <c r="D246" s="51"/>
      <c r="E246" s="51"/>
      <c r="F246" s="51"/>
      <c r="G246" s="35"/>
      <c r="H246" s="36"/>
      <c r="I246" s="52"/>
    </row>
    <row r="247" spans="1:9" ht="12.75">
      <c r="A247" s="49"/>
      <c r="B247" s="50"/>
      <c r="C247" s="49"/>
      <c r="D247" s="51"/>
      <c r="E247" s="51"/>
      <c r="F247" s="51"/>
      <c r="G247" s="35"/>
      <c r="H247" s="36"/>
      <c r="I247" s="52"/>
    </row>
    <row r="248" spans="1:9" ht="12.75">
      <c r="A248" s="49"/>
      <c r="B248" s="50"/>
      <c r="C248" s="49"/>
      <c r="D248" s="51"/>
      <c r="E248" s="51"/>
      <c r="F248" s="51"/>
      <c r="G248" s="35"/>
      <c r="H248" s="36"/>
      <c r="I248" s="52"/>
    </row>
    <row r="249" spans="1:9" ht="36.75" customHeight="1">
      <c r="A249" s="74" t="s">
        <v>417</v>
      </c>
      <c r="B249" s="63"/>
      <c r="C249" s="63"/>
      <c r="D249" s="63"/>
      <c r="E249" s="63"/>
      <c r="F249" s="63"/>
      <c r="G249" s="16"/>
      <c r="H249" s="16"/>
      <c r="I249" s="16"/>
    </row>
    <row r="250" spans="1:9" ht="28.5" customHeight="1">
      <c r="A250" s="63"/>
      <c r="B250" s="63"/>
      <c r="C250" s="63"/>
      <c r="D250" s="63"/>
      <c r="E250" s="63"/>
      <c r="F250" s="63"/>
      <c r="G250" s="16"/>
      <c r="H250" s="16"/>
      <c r="I250" s="16"/>
    </row>
    <row r="251" spans="1:9" ht="18.75" customHeight="1">
      <c r="A251" s="109" t="s">
        <v>308</v>
      </c>
      <c r="B251" s="113" t="s">
        <v>309</v>
      </c>
      <c r="C251" s="109" t="s">
        <v>310</v>
      </c>
      <c r="D251" s="109" t="s">
        <v>311</v>
      </c>
      <c r="E251" s="109"/>
      <c r="F251" s="109"/>
      <c r="G251" s="109" t="s">
        <v>312</v>
      </c>
      <c r="H251" s="109" t="s">
        <v>421</v>
      </c>
      <c r="I251" s="109" t="s">
        <v>423</v>
      </c>
    </row>
    <row r="252" spans="1:9" ht="17.25" customHeight="1">
      <c r="A252" s="109"/>
      <c r="B252" s="113"/>
      <c r="C252" s="109"/>
      <c r="D252" s="113" t="s">
        <v>313</v>
      </c>
      <c r="E252" s="109" t="s">
        <v>424</v>
      </c>
      <c r="F252" s="109" t="s">
        <v>416</v>
      </c>
      <c r="G252" s="109"/>
      <c r="H252" s="109"/>
      <c r="I252" s="109"/>
    </row>
    <row r="253" spans="1:9" ht="18" customHeight="1">
      <c r="A253" s="109"/>
      <c r="B253" s="113"/>
      <c r="C253" s="109"/>
      <c r="D253" s="113"/>
      <c r="E253" s="109"/>
      <c r="F253" s="109"/>
      <c r="G253" s="109"/>
      <c r="H253" s="109"/>
      <c r="I253" s="109"/>
    </row>
    <row r="254" spans="1:9" ht="21" customHeight="1">
      <c r="A254" s="71" t="s">
        <v>179</v>
      </c>
      <c r="B254" s="57"/>
      <c r="C254" s="17"/>
      <c r="D254" s="17"/>
      <c r="E254" s="17"/>
      <c r="F254" s="17"/>
      <c r="G254" s="17"/>
      <c r="H254" s="17"/>
      <c r="I254" s="17"/>
    </row>
    <row r="255" spans="1:9" ht="12.75">
      <c r="A255" s="6" t="s">
        <v>180</v>
      </c>
      <c r="B255" s="55" t="s">
        <v>182</v>
      </c>
      <c r="C255" s="6" t="s">
        <v>365</v>
      </c>
      <c r="D255" s="6" t="s">
        <v>331</v>
      </c>
      <c r="E255" s="6" t="s">
        <v>331</v>
      </c>
      <c r="F255" s="6">
        <v>1</v>
      </c>
      <c r="G255" s="2">
        <v>31690</v>
      </c>
      <c r="H255" s="2">
        <f>G255*F255</f>
        <v>31690</v>
      </c>
      <c r="I255" s="6">
        <f aca="true" t="shared" si="18" ref="I255:I274">G255</f>
        <v>31690</v>
      </c>
    </row>
    <row r="256" spans="1:9" ht="12.75">
      <c r="A256" s="7" t="s">
        <v>181</v>
      </c>
      <c r="B256" s="9" t="s">
        <v>183</v>
      </c>
      <c r="C256" s="7" t="s">
        <v>365</v>
      </c>
      <c r="D256" s="6" t="s">
        <v>331</v>
      </c>
      <c r="E256" s="7" t="s">
        <v>331</v>
      </c>
      <c r="F256" s="6">
        <v>1</v>
      </c>
      <c r="G256" s="1">
        <v>26375</v>
      </c>
      <c r="H256" s="2">
        <f aca="true" t="shared" si="19" ref="H256:H274">G256*F256</f>
        <v>26375</v>
      </c>
      <c r="I256" s="6">
        <f t="shared" si="18"/>
        <v>26375</v>
      </c>
    </row>
    <row r="257" spans="1:9" ht="12.75">
      <c r="A257" s="7" t="s">
        <v>184</v>
      </c>
      <c r="B257" s="9" t="s">
        <v>185</v>
      </c>
      <c r="C257" s="7" t="s">
        <v>365</v>
      </c>
      <c r="D257" s="7" t="s">
        <v>331</v>
      </c>
      <c r="E257" s="7" t="s">
        <v>331</v>
      </c>
      <c r="F257" s="6">
        <v>1</v>
      </c>
      <c r="G257" s="1">
        <v>26625</v>
      </c>
      <c r="H257" s="2">
        <f t="shared" si="19"/>
        <v>26625</v>
      </c>
      <c r="I257" s="6">
        <f t="shared" si="18"/>
        <v>26625</v>
      </c>
    </row>
    <row r="258" spans="1:9" ht="12.75">
      <c r="A258" s="7" t="s">
        <v>186</v>
      </c>
      <c r="B258" s="9" t="s">
        <v>187</v>
      </c>
      <c r="C258" s="7" t="s">
        <v>365</v>
      </c>
      <c r="D258" s="7" t="s">
        <v>331</v>
      </c>
      <c r="E258" s="7" t="s">
        <v>331</v>
      </c>
      <c r="F258" s="6">
        <v>1</v>
      </c>
      <c r="G258" s="1">
        <v>24500</v>
      </c>
      <c r="H258" s="2">
        <f t="shared" si="19"/>
        <v>24500</v>
      </c>
      <c r="I258" s="6">
        <f t="shared" si="18"/>
        <v>24500</v>
      </c>
    </row>
    <row r="259" spans="1:9" ht="12.75" customHeight="1">
      <c r="A259" s="7" t="s">
        <v>188</v>
      </c>
      <c r="B259" s="9" t="s">
        <v>433</v>
      </c>
      <c r="C259" s="7" t="s">
        <v>365</v>
      </c>
      <c r="D259" s="7" t="s">
        <v>331</v>
      </c>
      <c r="E259" s="7" t="s">
        <v>331</v>
      </c>
      <c r="F259" s="6">
        <v>1</v>
      </c>
      <c r="G259" s="1">
        <v>30125</v>
      </c>
      <c r="H259" s="2">
        <f t="shared" si="19"/>
        <v>30125</v>
      </c>
      <c r="I259" s="6">
        <f t="shared" si="18"/>
        <v>30125</v>
      </c>
    </row>
    <row r="260" spans="1:9" ht="12.75" customHeight="1">
      <c r="A260" s="7" t="s">
        <v>189</v>
      </c>
      <c r="B260" s="9" t="s">
        <v>190</v>
      </c>
      <c r="C260" s="7" t="s">
        <v>365</v>
      </c>
      <c r="D260" s="7" t="s">
        <v>331</v>
      </c>
      <c r="E260" s="7" t="s">
        <v>331</v>
      </c>
      <c r="F260" s="6">
        <v>1</v>
      </c>
      <c r="G260" s="1">
        <v>25500</v>
      </c>
      <c r="H260" s="2">
        <f t="shared" si="19"/>
        <v>25500</v>
      </c>
      <c r="I260" s="6">
        <f t="shared" si="18"/>
        <v>25500</v>
      </c>
    </row>
    <row r="261" spans="1:9" ht="12.75">
      <c r="A261" s="7" t="s">
        <v>191</v>
      </c>
      <c r="B261" s="9" t="s">
        <v>192</v>
      </c>
      <c r="C261" s="7" t="s">
        <v>365</v>
      </c>
      <c r="D261" s="7" t="s">
        <v>331</v>
      </c>
      <c r="E261" s="7" t="s">
        <v>331</v>
      </c>
      <c r="F261" s="6">
        <v>1</v>
      </c>
      <c r="G261" s="1">
        <v>28875</v>
      </c>
      <c r="H261" s="2">
        <f t="shared" si="19"/>
        <v>28875</v>
      </c>
      <c r="I261" s="6">
        <f t="shared" si="18"/>
        <v>28875</v>
      </c>
    </row>
    <row r="262" spans="1:9" ht="26.25">
      <c r="A262" s="7" t="s">
        <v>193</v>
      </c>
      <c r="B262" s="56" t="s">
        <v>435</v>
      </c>
      <c r="C262" s="6" t="s">
        <v>365</v>
      </c>
      <c r="D262" s="6" t="s">
        <v>331</v>
      </c>
      <c r="E262" s="6" t="s">
        <v>331</v>
      </c>
      <c r="F262" s="6">
        <v>1</v>
      </c>
      <c r="G262" s="6">
        <v>34375</v>
      </c>
      <c r="H262" s="2">
        <f t="shared" si="19"/>
        <v>34375</v>
      </c>
      <c r="I262" s="6">
        <f t="shared" si="18"/>
        <v>34375</v>
      </c>
    </row>
    <row r="263" spans="1:9" ht="12.75">
      <c r="A263" s="7" t="s">
        <v>194</v>
      </c>
      <c r="B263" s="9" t="s">
        <v>195</v>
      </c>
      <c r="C263" s="7" t="s">
        <v>365</v>
      </c>
      <c r="D263" s="7" t="s">
        <v>331</v>
      </c>
      <c r="E263" s="7" t="s">
        <v>331</v>
      </c>
      <c r="F263" s="6">
        <v>1</v>
      </c>
      <c r="G263" s="1">
        <v>34625</v>
      </c>
      <c r="H263" s="2">
        <f t="shared" si="19"/>
        <v>34625</v>
      </c>
      <c r="I263" s="6">
        <f t="shared" si="18"/>
        <v>34625</v>
      </c>
    </row>
    <row r="264" spans="1:9" ht="25.5" customHeight="1">
      <c r="A264" s="7" t="s">
        <v>196</v>
      </c>
      <c r="B264" s="9" t="s">
        <v>197</v>
      </c>
      <c r="C264" s="7" t="s">
        <v>365</v>
      </c>
      <c r="D264" s="7" t="s">
        <v>331</v>
      </c>
      <c r="E264" s="7" t="s">
        <v>331</v>
      </c>
      <c r="F264" s="6">
        <v>1</v>
      </c>
      <c r="G264" s="1">
        <v>26625</v>
      </c>
      <c r="H264" s="2">
        <f t="shared" si="19"/>
        <v>26625</v>
      </c>
      <c r="I264" s="6">
        <f t="shared" si="18"/>
        <v>26625</v>
      </c>
    </row>
    <row r="265" spans="1:9" ht="25.5" customHeight="1">
      <c r="A265" s="7" t="s">
        <v>198</v>
      </c>
      <c r="B265" s="9" t="s">
        <v>436</v>
      </c>
      <c r="C265" s="7" t="s">
        <v>365</v>
      </c>
      <c r="D265" s="7" t="s">
        <v>331</v>
      </c>
      <c r="E265" s="7" t="s">
        <v>331</v>
      </c>
      <c r="F265" s="6">
        <v>1</v>
      </c>
      <c r="G265" s="1">
        <v>22875</v>
      </c>
      <c r="H265" s="2">
        <f>G265*F265</f>
        <v>22875</v>
      </c>
      <c r="I265" s="6">
        <f>G265</f>
        <v>22875</v>
      </c>
    </row>
    <row r="266" spans="1:9" ht="12.75">
      <c r="A266" s="7" t="s">
        <v>199</v>
      </c>
      <c r="B266" s="9" t="s">
        <v>200</v>
      </c>
      <c r="C266" s="7" t="s">
        <v>365</v>
      </c>
      <c r="D266" s="7" t="s">
        <v>331</v>
      </c>
      <c r="E266" s="7" t="s">
        <v>331</v>
      </c>
      <c r="F266" s="6">
        <v>1</v>
      </c>
      <c r="G266" s="1">
        <v>23500</v>
      </c>
      <c r="H266" s="2">
        <f t="shared" si="19"/>
        <v>23500</v>
      </c>
      <c r="I266" s="6">
        <f t="shared" si="18"/>
        <v>23500</v>
      </c>
    </row>
    <row r="267" spans="1:9" ht="26.25">
      <c r="A267" s="7" t="s">
        <v>68</v>
      </c>
      <c r="B267" s="9" t="s">
        <v>437</v>
      </c>
      <c r="C267" s="7" t="s">
        <v>365</v>
      </c>
      <c r="D267" s="7" t="s">
        <v>331</v>
      </c>
      <c r="E267" s="7" t="s">
        <v>331</v>
      </c>
      <c r="F267" s="6">
        <v>1</v>
      </c>
      <c r="G267" s="7">
        <v>26670</v>
      </c>
      <c r="H267" s="6">
        <f>G267*F267</f>
        <v>26670</v>
      </c>
      <c r="I267" s="6">
        <f>G267</f>
        <v>26670</v>
      </c>
    </row>
    <row r="268" spans="1:9" ht="12.75" customHeight="1">
      <c r="A268" s="7" t="s">
        <v>47</v>
      </c>
      <c r="B268" s="9" t="s">
        <v>434</v>
      </c>
      <c r="C268" s="7" t="s">
        <v>365</v>
      </c>
      <c r="D268" s="7" t="s">
        <v>331</v>
      </c>
      <c r="E268" s="7" t="s">
        <v>331</v>
      </c>
      <c r="F268" s="6">
        <v>1</v>
      </c>
      <c r="G268" s="1">
        <v>27250</v>
      </c>
      <c r="H268" s="2">
        <f t="shared" si="19"/>
        <v>27250</v>
      </c>
      <c r="I268" s="6">
        <f t="shared" si="18"/>
        <v>27250</v>
      </c>
    </row>
    <row r="269" spans="1:9" ht="12.75">
      <c r="A269" s="7" t="s">
        <v>201</v>
      </c>
      <c r="B269" s="9" t="s">
        <v>202</v>
      </c>
      <c r="C269" s="7" t="s">
        <v>365</v>
      </c>
      <c r="D269" s="7" t="s">
        <v>331</v>
      </c>
      <c r="E269" s="7" t="s">
        <v>331</v>
      </c>
      <c r="F269" s="6">
        <v>1</v>
      </c>
      <c r="G269" s="1">
        <v>22000</v>
      </c>
      <c r="H269" s="2">
        <f t="shared" si="19"/>
        <v>22000</v>
      </c>
      <c r="I269" s="6">
        <f t="shared" si="18"/>
        <v>22000</v>
      </c>
    </row>
    <row r="270" spans="1:9" ht="12.75">
      <c r="A270" s="7" t="s">
        <v>203</v>
      </c>
      <c r="B270" s="9" t="s">
        <v>204</v>
      </c>
      <c r="C270" s="7" t="s">
        <v>365</v>
      </c>
      <c r="D270" s="7" t="s">
        <v>331</v>
      </c>
      <c r="E270" s="7" t="s">
        <v>331</v>
      </c>
      <c r="F270" s="6">
        <v>1</v>
      </c>
      <c r="G270" s="1">
        <v>24750</v>
      </c>
      <c r="H270" s="2">
        <f t="shared" si="19"/>
        <v>24750</v>
      </c>
      <c r="I270" s="6">
        <f t="shared" si="18"/>
        <v>24750</v>
      </c>
    </row>
    <row r="271" spans="1:9" ht="12.75">
      <c r="A271" s="7" t="s">
        <v>48</v>
      </c>
      <c r="B271" s="9" t="s">
        <v>49</v>
      </c>
      <c r="C271" s="7" t="s">
        <v>365</v>
      </c>
      <c r="D271" s="7" t="s">
        <v>331</v>
      </c>
      <c r="E271" s="7" t="s">
        <v>331</v>
      </c>
      <c r="F271" s="6">
        <v>1</v>
      </c>
      <c r="G271" s="1">
        <v>18500</v>
      </c>
      <c r="H271" s="2">
        <f t="shared" si="19"/>
        <v>18500</v>
      </c>
      <c r="I271" s="6">
        <f t="shared" si="18"/>
        <v>18500</v>
      </c>
    </row>
    <row r="272" spans="1:9" ht="12.75">
      <c r="A272" s="7" t="s">
        <v>205</v>
      </c>
      <c r="B272" s="9" t="s">
        <v>206</v>
      </c>
      <c r="C272" s="7" t="s">
        <v>365</v>
      </c>
      <c r="D272" s="7" t="s">
        <v>331</v>
      </c>
      <c r="E272" s="7" t="s">
        <v>331</v>
      </c>
      <c r="F272" s="2">
        <v>1</v>
      </c>
      <c r="G272" s="1">
        <v>18625</v>
      </c>
      <c r="H272" s="2">
        <f t="shared" si="19"/>
        <v>18625</v>
      </c>
      <c r="I272" s="6">
        <f t="shared" si="18"/>
        <v>18625</v>
      </c>
    </row>
    <row r="273" spans="1:9" ht="12.75">
      <c r="A273" s="7" t="s">
        <v>61</v>
      </c>
      <c r="B273" s="9" t="s">
        <v>62</v>
      </c>
      <c r="C273" s="7" t="s">
        <v>365</v>
      </c>
      <c r="D273" s="7" t="s">
        <v>331</v>
      </c>
      <c r="E273" s="7" t="s">
        <v>331</v>
      </c>
      <c r="F273" s="2">
        <v>1</v>
      </c>
      <c r="G273" s="1">
        <v>22875</v>
      </c>
      <c r="H273" s="2">
        <f t="shared" si="19"/>
        <v>22875</v>
      </c>
      <c r="I273" s="6">
        <f t="shared" si="18"/>
        <v>22875</v>
      </c>
    </row>
    <row r="274" spans="1:9" ht="12.75">
      <c r="A274" s="110" t="s">
        <v>207</v>
      </c>
      <c r="B274" s="111" t="s">
        <v>208</v>
      </c>
      <c r="C274" s="7" t="s">
        <v>365</v>
      </c>
      <c r="D274" s="7" t="s">
        <v>331</v>
      </c>
      <c r="E274" s="7" t="s">
        <v>331</v>
      </c>
      <c r="F274" s="7">
        <v>2</v>
      </c>
      <c r="G274" s="7">
        <v>14375</v>
      </c>
      <c r="H274" s="2">
        <f t="shared" si="19"/>
        <v>28750</v>
      </c>
      <c r="I274" s="6">
        <f t="shared" si="18"/>
        <v>14375</v>
      </c>
    </row>
    <row r="275" spans="1:9" ht="12.75">
      <c r="A275" s="110"/>
      <c r="B275" s="111"/>
      <c r="C275" s="7" t="s">
        <v>365</v>
      </c>
      <c r="D275" s="7" t="s">
        <v>331</v>
      </c>
      <c r="E275" s="7" t="s">
        <v>331</v>
      </c>
      <c r="F275" s="7">
        <v>1</v>
      </c>
      <c r="G275" s="7">
        <v>14375</v>
      </c>
      <c r="H275" s="2">
        <f>G275*F275</f>
        <v>14375</v>
      </c>
      <c r="I275" s="6">
        <f>G275</f>
        <v>14375</v>
      </c>
    </row>
    <row r="276" spans="1:9" ht="12.75">
      <c r="A276" s="7" t="s">
        <v>6</v>
      </c>
      <c r="B276" s="9" t="s">
        <v>7</v>
      </c>
      <c r="C276" s="7" t="s">
        <v>365</v>
      </c>
      <c r="D276" s="7" t="s">
        <v>331</v>
      </c>
      <c r="E276" s="7" t="s">
        <v>331</v>
      </c>
      <c r="F276" s="7">
        <v>1</v>
      </c>
      <c r="G276" s="7">
        <v>11750</v>
      </c>
      <c r="H276" s="2">
        <f>G276*F276</f>
        <v>11750</v>
      </c>
      <c r="I276" s="6">
        <f>G276</f>
        <v>11750</v>
      </c>
    </row>
    <row r="277" spans="1:9" ht="12.75">
      <c r="A277" s="49"/>
      <c r="B277" s="78"/>
      <c r="C277" s="49"/>
      <c r="D277" s="49"/>
      <c r="E277" s="49"/>
      <c r="F277" s="49"/>
      <c r="G277" s="49"/>
      <c r="H277" s="79"/>
      <c r="I277" s="80"/>
    </row>
    <row r="278" spans="1:9" ht="17.25">
      <c r="A278" s="77" t="s">
        <v>446</v>
      </c>
      <c r="B278" s="11"/>
      <c r="C278" s="12"/>
      <c r="D278" s="10"/>
      <c r="E278" s="75"/>
      <c r="F278" s="76" t="s">
        <v>449</v>
      </c>
      <c r="H278" s="13"/>
      <c r="I278" s="8"/>
    </row>
    <row r="279" spans="1:9" ht="12" customHeight="1">
      <c r="A279" s="77" t="s">
        <v>447</v>
      </c>
      <c r="B279" s="11"/>
      <c r="C279" s="12"/>
      <c r="D279" s="10"/>
      <c r="E279" s="75"/>
      <c r="F279" s="76"/>
      <c r="H279" s="13"/>
      <c r="I279" s="8"/>
    </row>
    <row r="280" spans="1:9" ht="16.5" customHeight="1">
      <c r="A280" s="81"/>
      <c r="B280" s="81" t="s">
        <v>448</v>
      </c>
      <c r="C280" s="82"/>
      <c r="D280" s="82" t="s">
        <v>450</v>
      </c>
      <c r="E280" s="82"/>
      <c r="F280" s="76"/>
      <c r="H280" s="13"/>
      <c r="I280" s="8"/>
    </row>
    <row r="281" spans="1:9" ht="14.25" customHeight="1">
      <c r="A281" s="10" t="s">
        <v>554</v>
      </c>
      <c r="B281" s="10"/>
      <c r="C281" s="82"/>
      <c r="D281" s="96" t="s">
        <v>534</v>
      </c>
      <c r="E281" s="10"/>
      <c r="G281" s="15"/>
      <c r="I281" s="8"/>
    </row>
    <row r="282" spans="1:9" ht="12.75">
      <c r="A282" s="10" t="s">
        <v>555</v>
      </c>
      <c r="B282" s="10"/>
      <c r="C282" s="15"/>
      <c r="D282" s="15"/>
      <c r="E282" s="10"/>
      <c r="H282" s="112"/>
      <c r="I282" s="112"/>
    </row>
    <row r="283" spans="1:9" ht="12.75">
      <c r="A283" s="10" t="s">
        <v>553</v>
      </c>
      <c r="B283" s="4"/>
      <c r="C283" s="5"/>
      <c r="D283" s="4"/>
      <c r="E283" s="4"/>
      <c r="F283" s="14"/>
      <c r="G283" s="3"/>
      <c r="H283" s="112"/>
      <c r="I283" s="112"/>
    </row>
  </sheetData>
  <sheetProtection/>
  <mergeCells count="119">
    <mergeCell ref="I77:I79"/>
    <mergeCell ref="G77:G79"/>
    <mergeCell ref="H77:H79"/>
    <mergeCell ref="I5:I7"/>
    <mergeCell ref="G38:G40"/>
    <mergeCell ref="H38:H40"/>
    <mergeCell ref="I38:I40"/>
    <mergeCell ref="G5:G7"/>
    <mergeCell ref="H5:H7"/>
    <mergeCell ref="F78:F79"/>
    <mergeCell ref="D39:D40"/>
    <mergeCell ref="B94:B95"/>
    <mergeCell ref="C94:C95"/>
    <mergeCell ref="B77:B79"/>
    <mergeCell ref="C77:C79"/>
    <mergeCell ref="D77:F77"/>
    <mergeCell ref="C38:C40"/>
    <mergeCell ref="D38:F38"/>
    <mergeCell ref="E39:E40"/>
    <mergeCell ref="D78:D79"/>
    <mergeCell ref="E78:E79"/>
    <mergeCell ref="A5:A7"/>
    <mergeCell ref="B5:B7"/>
    <mergeCell ref="C5:C7"/>
    <mergeCell ref="A77:A79"/>
    <mergeCell ref="A94:A95"/>
    <mergeCell ref="A96:A97"/>
    <mergeCell ref="B96:B97"/>
    <mergeCell ref="C96:C97"/>
    <mergeCell ref="D5:F5"/>
    <mergeCell ref="A23:A24"/>
    <mergeCell ref="B23:B24"/>
    <mergeCell ref="A38:A40"/>
    <mergeCell ref="B38:B40"/>
    <mergeCell ref="F6:F7"/>
    <mergeCell ref="D6:D7"/>
    <mergeCell ref="E6:E7"/>
    <mergeCell ref="F39:F40"/>
    <mergeCell ref="A164:A166"/>
    <mergeCell ref="B164:B166"/>
    <mergeCell ref="H120:H122"/>
    <mergeCell ref="F121:F122"/>
    <mergeCell ref="B140:B141"/>
    <mergeCell ref="A148:A149"/>
    <mergeCell ref="D148:D149"/>
    <mergeCell ref="E148:E149"/>
    <mergeCell ref="A120:A122"/>
    <mergeCell ref="B120:B122"/>
    <mergeCell ref="A150:A151"/>
    <mergeCell ref="B150:B151"/>
    <mergeCell ref="B127:B128"/>
    <mergeCell ref="A140:A141"/>
    <mergeCell ref="B148:B149"/>
    <mergeCell ref="A127:A128"/>
    <mergeCell ref="A155:A156"/>
    <mergeCell ref="B155:B156"/>
    <mergeCell ref="A162:A163"/>
    <mergeCell ref="B162:B163"/>
    <mergeCell ref="C120:C122"/>
    <mergeCell ref="D120:F120"/>
    <mergeCell ref="C155:C156"/>
    <mergeCell ref="C164:C166"/>
    <mergeCell ref="C148:C149"/>
    <mergeCell ref="C150:C151"/>
    <mergeCell ref="D150:D151"/>
    <mergeCell ref="C190:C191"/>
    <mergeCell ref="A179:A180"/>
    <mergeCell ref="B179:B180"/>
    <mergeCell ref="C179:C180"/>
    <mergeCell ref="A185:A186"/>
    <mergeCell ref="A187:A188"/>
    <mergeCell ref="A190:A191"/>
    <mergeCell ref="B190:B191"/>
    <mergeCell ref="A173:A174"/>
    <mergeCell ref="B185:B186"/>
    <mergeCell ref="C185:C186"/>
    <mergeCell ref="B187:B188"/>
    <mergeCell ref="B173:B174"/>
    <mergeCell ref="A192:A193"/>
    <mergeCell ref="B192:B193"/>
    <mergeCell ref="A211:A212"/>
    <mergeCell ref="B211:B212"/>
    <mergeCell ref="I120:I122"/>
    <mergeCell ref="D121:D122"/>
    <mergeCell ref="E121:E122"/>
    <mergeCell ref="G208:G210"/>
    <mergeCell ref="D209:D210"/>
    <mergeCell ref="E209:E210"/>
    <mergeCell ref="F209:F210"/>
    <mergeCell ref="D208:F208"/>
    <mergeCell ref="G120:G122"/>
    <mergeCell ref="E150:E151"/>
    <mergeCell ref="I164:I166"/>
    <mergeCell ref="D165:D166"/>
    <mergeCell ref="E165:E166"/>
    <mergeCell ref="F165:F166"/>
    <mergeCell ref="D164:F164"/>
    <mergeCell ref="G164:G166"/>
    <mergeCell ref="H164:H166"/>
    <mergeCell ref="B231:B232"/>
    <mergeCell ref="A251:A253"/>
    <mergeCell ref="B251:B253"/>
    <mergeCell ref="I251:I253"/>
    <mergeCell ref="D252:D253"/>
    <mergeCell ref="E252:E253"/>
    <mergeCell ref="C251:C253"/>
    <mergeCell ref="D251:F251"/>
    <mergeCell ref="G251:G253"/>
    <mergeCell ref="H251:H253"/>
    <mergeCell ref="I208:I210"/>
    <mergeCell ref="A274:A275"/>
    <mergeCell ref="B274:B275"/>
    <mergeCell ref="H282:I283"/>
    <mergeCell ref="A208:A210"/>
    <mergeCell ref="B208:B210"/>
    <mergeCell ref="F252:F253"/>
    <mergeCell ref="H208:H210"/>
    <mergeCell ref="C208:C210"/>
    <mergeCell ref="A231:A232"/>
  </mergeCells>
  <printOptions/>
  <pageMargins left="0.5905511811023623" right="0" top="0.1968503937007874" bottom="0" header="0.31496062992125984" footer="0.31496062992125984"/>
  <pageSetup horizontalDpi="600" verticalDpi="600" orientation="landscape" paperSize="9" scale="94" r:id="rId2"/>
  <rowBreaks count="6" manualBreakCount="6">
    <brk id="37" max="255" man="1"/>
    <brk id="76" max="255" man="1"/>
    <brk id="119" max="255" man="1"/>
    <brk id="163" max="8" man="1"/>
    <brk id="207" max="255" man="1"/>
    <brk id="248" max="8" man="1"/>
  </rowBreaks>
  <ignoredErrors>
    <ignoredError sqref="H135:I135 H132 H144:H145 I28 H33:I33 I61 I66:I67 H124 I156 H158:H159 H160 H199 H225:H226 H2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97"/>
  <sheetViews>
    <sheetView zoomScalePageLayoutView="0" workbookViewId="0" topLeftCell="A1">
      <selection activeCell="C92" sqref="C92"/>
    </sheetView>
  </sheetViews>
  <sheetFormatPr defaultColWidth="9.28125" defaultRowHeight="12.75"/>
  <cols>
    <col min="1" max="1" width="0.9921875" style="0" customWidth="1"/>
    <col min="2" max="2" width="55.28125" style="0" customWidth="1"/>
    <col min="3" max="3" width="15.57421875" style="0" customWidth="1"/>
    <col min="4" max="4" width="9.7109375" style="0" customWidth="1"/>
    <col min="5" max="5" width="13.7109375" style="0" customWidth="1"/>
    <col min="6" max="6" width="6.7109375" style="0" customWidth="1"/>
    <col min="7" max="7" width="12.421875" style="0" customWidth="1"/>
  </cols>
  <sheetData>
    <row r="1" spans="1:4" ht="23.25">
      <c r="A1" s="64" t="s">
        <v>441</v>
      </c>
      <c r="B1" s="84"/>
      <c r="C1" s="65"/>
      <c r="D1" s="66"/>
    </row>
    <row r="2" spans="2:4" ht="15.75">
      <c r="B2" s="67" t="s">
        <v>442</v>
      </c>
      <c r="C2" s="65"/>
      <c r="D2" s="66"/>
    </row>
    <row r="3" spans="2:4" ht="25.5">
      <c r="B3" s="69" t="s">
        <v>440</v>
      </c>
      <c r="C3" s="65"/>
      <c r="D3" s="66"/>
    </row>
    <row r="4" spans="1:4" ht="12.75">
      <c r="A4" s="85"/>
      <c r="B4" s="85"/>
      <c r="C4" s="85"/>
      <c r="D4" s="85"/>
    </row>
    <row r="5" spans="1:4" ht="12.75">
      <c r="A5" s="85"/>
      <c r="B5" s="130" t="s">
        <v>451</v>
      </c>
      <c r="C5" s="131" t="s">
        <v>452</v>
      </c>
      <c r="D5" s="131"/>
    </row>
    <row r="6" spans="1:4" ht="12.75">
      <c r="A6" s="85"/>
      <c r="B6" s="130"/>
      <c r="C6" s="86" t="s">
        <v>453</v>
      </c>
      <c r="D6" s="86" t="s">
        <v>454</v>
      </c>
    </row>
    <row r="7" spans="2:4" ht="12.75">
      <c r="B7" s="87" t="s">
        <v>455</v>
      </c>
      <c r="C7" s="88"/>
      <c r="D7" s="88"/>
    </row>
    <row r="8" spans="2:4" ht="12.75">
      <c r="B8" s="97" t="s">
        <v>456</v>
      </c>
      <c r="C8" s="98">
        <v>220</v>
      </c>
      <c r="D8" s="99" t="s">
        <v>457</v>
      </c>
    </row>
    <row r="9" spans="2:4" ht="12.75">
      <c r="B9" s="97" t="s">
        <v>458</v>
      </c>
      <c r="C9" s="98">
        <v>220</v>
      </c>
      <c r="D9" s="99" t="s">
        <v>457</v>
      </c>
    </row>
    <row r="10" spans="2:4" ht="12.75">
      <c r="B10" s="97" t="s">
        <v>459</v>
      </c>
      <c r="C10" s="98">
        <v>220</v>
      </c>
      <c r="D10" s="99" t="s">
        <v>457</v>
      </c>
    </row>
    <row r="11" spans="2:4" ht="12.75">
      <c r="B11" s="97" t="s">
        <v>460</v>
      </c>
      <c r="C11" s="98">
        <v>220</v>
      </c>
      <c r="D11" s="99" t="s">
        <v>457</v>
      </c>
    </row>
    <row r="12" spans="2:4" ht="12.75">
      <c r="B12" s="97" t="s">
        <v>461</v>
      </c>
      <c r="C12" s="98">
        <v>220</v>
      </c>
      <c r="D12" s="99" t="s">
        <v>457</v>
      </c>
    </row>
    <row r="13" spans="2:4" ht="12.75">
      <c r="B13" s="97" t="s">
        <v>462</v>
      </c>
      <c r="C13" s="98">
        <v>340</v>
      </c>
      <c r="D13" s="99" t="s">
        <v>457</v>
      </c>
    </row>
    <row r="14" spans="2:4" ht="12.75">
      <c r="B14" s="97" t="s">
        <v>463</v>
      </c>
      <c r="C14" s="98">
        <v>340</v>
      </c>
      <c r="D14" s="99" t="s">
        <v>457</v>
      </c>
    </row>
    <row r="15" spans="2:4" ht="12.75">
      <c r="B15" s="97" t="s">
        <v>464</v>
      </c>
      <c r="C15" s="98">
        <v>340</v>
      </c>
      <c r="D15" s="99" t="s">
        <v>457</v>
      </c>
    </row>
    <row r="16" spans="2:4" ht="12.75">
      <c r="B16" s="97" t="s">
        <v>465</v>
      </c>
      <c r="C16" s="98">
        <v>340</v>
      </c>
      <c r="D16" s="99" t="s">
        <v>457</v>
      </c>
    </row>
    <row r="17" spans="2:4" ht="12.75">
      <c r="B17" s="97" t="s">
        <v>466</v>
      </c>
      <c r="C17" s="98">
        <v>340</v>
      </c>
      <c r="D17" s="99" t="s">
        <v>457</v>
      </c>
    </row>
    <row r="18" spans="2:4" ht="12.75">
      <c r="B18" s="97" t="s">
        <v>467</v>
      </c>
      <c r="C18" s="98">
        <v>340</v>
      </c>
      <c r="D18" s="99" t="s">
        <v>457</v>
      </c>
    </row>
    <row r="19" spans="2:4" ht="12.75">
      <c r="B19" s="87" t="s">
        <v>468</v>
      </c>
      <c r="C19" s="88"/>
      <c r="D19" s="88"/>
    </row>
    <row r="20" spans="2:4" ht="12.75">
      <c r="B20" s="97" t="s">
        <v>469</v>
      </c>
      <c r="C20" s="98">
        <v>10</v>
      </c>
      <c r="D20" s="99" t="s">
        <v>470</v>
      </c>
    </row>
    <row r="21" spans="2:4" ht="12.75">
      <c r="B21" s="97" t="s">
        <v>471</v>
      </c>
      <c r="C21" s="98">
        <v>11</v>
      </c>
      <c r="D21" s="99" t="s">
        <v>470</v>
      </c>
    </row>
    <row r="22" spans="2:4" ht="12.75">
      <c r="B22" s="97" t="s">
        <v>472</v>
      </c>
      <c r="C22" s="98">
        <v>170</v>
      </c>
      <c r="D22" s="99" t="s">
        <v>470</v>
      </c>
    </row>
    <row r="23" spans="2:4" ht="12.75">
      <c r="B23" s="97" t="s">
        <v>473</v>
      </c>
      <c r="C23" s="98">
        <v>145</v>
      </c>
      <c r="D23" s="99" t="s">
        <v>470</v>
      </c>
    </row>
    <row r="24" spans="2:4" ht="12.75">
      <c r="B24" s="97" t="s">
        <v>474</v>
      </c>
      <c r="C24" s="98">
        <v>175</v>
      </c>
      <c r="D24" s="99" t="s">
        <v>470</v>
      </c>
    </row>
    <row r="25" spans="2:4" ht="12.75">
      <c r="B25" s="97" t="s">
        <v>475</v>
      </c>
      <c r="C25" s="98">
        <v>185</v>
      </c>
      <c r="D25" s="99" t="s">
        <v>470</v>
      </c>
    </row>
    <row r="26" spans="2:4" ht="12.75">
      <c r="B26" s="97" t="s">
        <v>476</v>
      </c>
      <c r="C26" s="98">
        <v>17</v>
      </c>
      <c r="D26" s="99" t="s">
        <v>457</v>
      </c>
    </row>
    <row r="27" spans="2:4" ht="12.75">
      <c r="B27" s="87" t="s">
        <v>477</v>
      </c>
      <c r="C27" s="88"/>
      <c r="D27" s="88"/>
    </row>
    <row r="28" spans="2:4" ht="12.75">
      <c r="B28" s="87" t="s">
        <v>468</v>
      </c>
      <c r="C28" s="88"/>
      <c r="D28" s="88"/>
    </row>
    <row r="29" spans="2:4" ht="12.75">
      <c r="B29" s="89" t="s">
        <v>478</v>
      </c>
      <c r="C29" s="90">
        <v>370</v>
      </c>
      <c r="D29" s="91" t="s">
        <v>470</v>
      </c>
    </row>
    <row r="30" spans="2:4" ht="12.75">
      <c r="B30" s="89" t="s">
        <v>479</v>
      </c>
      <c r="C30" s="90">
        <v>50</v>
      </c>
      <c r="D30" s="91" t="s">
        <v>470</v>
      </c>
    </row>
    <row r="31" spans="2:4" ht="12.75">
      <c r="B31" s="89" t="s">
        <v>480</v>
      </c>
      <c r="C31" s="90">
        <v>30</v>
      </c>
      <c r="D31" s="91" t="s">
        <v>457</v>
      </c>
    </row>
    <row r="32" spans="2:4" ht="12.75">
      <c r="B32" s="89" t="s">
        <v>481</v>
      </c>
      <c r="C32" s="90">
        <v>100</v>
      </c>
      <c r="D32" s="91" t="s">
        <v>470</v>
      </c>
    </row>
    <row r="33" spans="2:4" ht="12.75">
      <c r="B33" s="89" t="s">
        <v>482</v>
      </c>
      <c r="C33" s="90">
        <v>280</v>
      </c>
      <c r="D33" s="91" t="s">
        <v>470</v>
      </c>
    </row>
    <row r="34" spans="2:4" ht="12.75">
      <c r="B34" s="89" t="s">
        <v>483</v>
      </c>
      <c r="C34" s="90">
        <v>425</v>
      </c>
      <c r="D34" s="91" t="s">
        <v>470</v>
      </c>
    </row>
    <row r="35" spans="2:4" ht="12.75">
      <c r="B35" s="89" t="s">
        <v>484</v>
      </c>
      <c r="C35" s="90">
        <v>215</v>
      </c>
      <c r="D35" s="91" t="s">
        <v>470</v>
      </c>
    </row>
    <row r="36" spans="2:4" ht="12.75">
      <c r="B36" s="89" t="s">
        <v>485</v>
      </c>
      <c r="C36" s="90">
        <v>125</v>
      </c>
      <c r="D36" s="91" t="s">
        <v>470</v>
      </c>
    </row>
    <row r="37" spans="2:4" ht="12.75">
      <c r="B37" s="89" t="s">
        <v>486</v>
      </c>
      <c r="C37" s="90">
        <v>360</v>
      </c>
      <c r="D37" s="91" t="s">
        <v>470</v>
      </c>
    </row>
    <row r="38" spans="2:4" ht="12.75">
      <c r="B38" s="89" t="s">
        <v>487</v>
      </c>
      <c r="C38" s="90">
        <v>525</v>
      </c>
      <c r="D38" s="91" t="s">
        <v>470</v>
      </c>
    </row>
    <row r="39" spans="2:4" ht="12.75">
      <c r="B39" s="89" t="s">
        <v>488</v>
      </c>
      <c r="C39" s="90">
        <v>115</v>
      </c>
      <c r="D39" s="91" t="s">
        <v>470</v>
      </c>
    </row>
    <row r="40" spans="2:4" ht="12.75">
      <c r="B40" s="87" t="s">
        <v>489</v>
      </c>
      <c r="C40" s="88"/>
      <c r="D40" s="88"/>
    </row>
    <row r="41" spans="2:4" ht="12.75">
      <c r="B41" s="89" t="s">
        <v>490</v>
      </c>
      <c r="C41" s="90">
        <v>280</v>
      </c>
      <c r="D41" s="91" t="s">
        <v>457</v>
      </c>
    </row>
    <row r="42" spans="2:4" ht="12.75">
      <c r="B42" s="89" t="s">
        <v>491</v>
      </c>
      <c r="C42" s="90">
        <v>525</v>
      </c>
      <c r="D42" s="91" t="s">
        <v>457</v>
      </c>
    </row>
    <row r="43" spans="2:4" ht="12.75">
      <c r="B43" s="87" t="s">
        <v>492</v>
      </c>
      <c r="C43" s="88"/>
      <c r="D43" s="88"/>
    </row>
    <row r="44" spans="2:4" ht="12.75">
      <c r="B44" s="89" t="s">
        <v>493</v>
      </c>
      <c r="C44" s="92">
        <v>2610</v>
      </c>
      <c r="D44" s="91" t="s">
        <v>457</v>
      </c>
    </row>
    <row r="45" spans="2:4" ht="12.75">
      <c r="B45" s="89" t="s">
        <v>494</v>
      </c>
      <c r="C45" s="90">
        <v>160</v>
      </c>
      <c r="D45" s="91" t="s">
        <v>457</v>
      </c>
    </row>
    <row r="46" spans="2:4" ht="12.75">
      <c r="B46" s="89" t="s">
        <v>495</v>
      </c>
      <c r="C46" s="90">
        <v>360</v>
      </c>
      <c r="D46" s="91" t="s">
        <v>457</v>
      </c>
    </row>
    <row r="47" spans="2:4" ht="12.75">
      <c r="B47" s="89" t="s">
        <v>496</v>
      </c>
      <c r="C47" s="90">
        <v>280</v>
      </c>
      <c r="D47" s="91" t="s">
        <v>457</v>
      </c>
    </row>
    <row r="48" spans="2:4" ht="12.75">
      <c r="B48" s="89" t="s">
        <v>497</v>
      </c>
      <c r="C48" s="92">
        <v>5950</v>
      </c>
      <c r="D48" s="91" t="s">
        <v>457</v>
      </c>
    </row>
    <row r="49" spans="2:4" ht="12.75">
      <c r="B49" s="89" t="s">
        <v>498</v>
      </c>
      <c r="C49" s="90">
        <v>550</v>
      </c>
      <c r="D49" s="91" t="s">
        <v>457</v>
      </c>
    </row>
    <row r="50" spans="2:4" ht="12.75">
      <c r="B50" s="89" t="s">
        <v>499</v>
      </c>
      <c r="C50" s="92">
        <v>2085</v>
      </c>
      <c r="D50" s="91" t="s">
        <v>457</v>
      </c>
    </row>
    <row r="51" spans="2:4" ht="12.75">
      <c r="B51" s="89" t="s">
        <v>500</v>
      </c>
      <c r="C51" s="92">
        <v>4620</v>
      </c>
      <c r="D51" s="91" t="s">
        <v>457</v>
      </c>
    </row>
    <row r="52" spans="2:4" ht="12.75">
      <c r="B52" s="89" t="s">
        <v>501</v>
      </c>
      <c r="C52" s="90">
        <v>780</v>
      </c>
      <c r="D52" s="91" t="s">
        <v>457</v>
      </c>
    </row>
    <row r="53" spans="2:4" ht="12.75">
      <c r="B53" s="89" t="s">
        <v>502</v>
      </c>
      <c r="C53" s="92">
        <v>4800</v>
      </c>
      <c r="D53" s="91" t="s">
        <v>457</v>
      </c>
    </row>
    <row r="54" spans="2:4" ht="12.75">
      <c r="B54" s="89" t="s">
        <v>503</v>
      </c>
      <c r="C54" s="92">
        <v>8100</v>
      </c>
      <c r="D54" s="91" t="s">
        <v>457</v>
      </c>
    </row>
    <row r="55" spans="2:4" ht="12.75">
      <c r="B55" s="89" t="s">
        <v>504</v>
      </c>
      <c r="C55" s="92">
        <v>1950</v>
      </c>
      <c r="D55" s="91" t="s">
        <v>457</v>
      </c>
    </row>
    <row r="56" spans="2:4" ht="12.75">
      <c r="B56" s="89" t="s">
        <v>505</v>
      </c>
      <c r="C56" s="92">
        <v>10680</v>
      </c>
      <c r="D56" s="91" t="s">
        <v>457</v>
      </c>
    </row>
    <row r="57" spans="2:4" ht="12.75">
      <c r="B57" s="89" t="s">
        <v>506</v>
      </c>
      <c r="C57" s="92">
        <v>2740</v>
      </c>
      <c r="D57" s="91" t="s">
        <v>457</v>
      </c>
    </row>
    <row r="58" spans="2:4" ht="12.75">
      <c r="B58" s="89" t="s">
        <v>507</v>
      </c>
      <c r="C58" s="92">
        <v>3595</v>
      </c>
      <c r="D58" s="91" t="s">
        <v>457</v>
      </c>
    </row>
    <row r="59" spans="2:4" ht="12.75">
      <c r="B59" s="89" t="s">
        <v>508</v>
      </c>
      <c r="C59" s="92">
        <v>8700</v>
      </c>
      <c r="D59" s="91" t="s">
        <v>457</v>
      </c>
    </row>
    <row r="60" spans="2:4" ht="12.75">
      <c r="B60" s="89" t="s">
        <v>509</v>
      </c>
      <c r="C60" s="92">
        <v>7740</v>
      </c>
      <c r="D60" s="91" t="s">
        <v>457</v>
      </c>
    </row>
    <row r="61" spans="2:4" ht="12.75">
      <c r="B61" s="89" t="s">
        <v>510</v>
      </c>
      <c r="C61" s="92">
        <v>5100</v>
      </c>
      <c r="D61" s="91" t="s">
        <v>457</v>
      </c>
    </row>
    <row r="62" spans="2:4" ht="12.75">
      <c r="B62" s="89" t="s">
        <v>511</v>
      </c>
      <c r="C62" s="90">
        <v>605</v>
      </c>
      <c r="D62" s="91" t="s">
        <v>457</v>
      </c>
    </row>
    <row r="63" spans="2:4" ht="12.75">
      <c r="B63" s="89" t="s">
        <v>512</v>
      </c>
      <c r="C63" s="90">
        <v>185</v>
      </c>
      <c r="D63" s="91" t="s">
        <v>457</v>
      </c>
    </row>
    <row r="64" spans="2:4" ht="12.75">
      <c r="B64" s="89" t="s">
        <v>513</v>
      </c>
      <c r="C64" s="92">
        <v>13080</v>
      </c>
      <c r="D64" s="91" t="s">
        <v>457</v>
      </c>
    </row>
    <row r="65" spans="2:4" ht="12.75">
      <c r="B65" s="89" t="s">
        <v>514</v>
      </c>
      <c r="C65" s="92">
        <v>2355</v>
      </c>
      <c r="D65" s="91" t="s">
        <v>457</v>
      </c>
    </row>
    <row r="66" spans="2:4" ht="12.75">
      <c r="B66" s="89" t="s">
        <v>515</v>
      </c>
      <c r="C66" s="92">
        <v>2355</v>
      </c>
      <c r="D66" s="91" t="s">
        <v>457</v>
      </c>
    </row>
    <row r="67" spans="2:4" ht="12.75">
      <c r="B67" s="89" t="s">
        <v>516</v>
      </c>
      <c r="C67" s="92">
        <v>4760</v>
      </c>
      <c r="D67" s="91" t="s">
        <v>457</v>
      </c>
    </row>
    <row r="68" spans="2:4" ht="12.75">
      <c r="B68" s="89" t="s">
        <v>517</v>
      </c>
      <c r="C68" s="92">
        <v>2910</v>
      </c>
      <c r="D68" s="91" t="s">
        <v>457</v>
      </c>
    </row>
    <row r="69" spans="2:4" ht="12.75">
      <c r="B69" s="89" t="s">
        <v>518</v>
      </c>
      <c r="C69" s="92">
        <v>3900</v>
      </c>
      <c r="D69" s="91" t="s">
        <v>457</v>
      </c>
    </row>
    <row r="70" spans="2:4" ht="12.75">
      <c r="B70" s="89" t="s">
        <v>519</v>
      </c>
      <c r="C70" s="92">
        <v>1850</v>
      </c>
      <c r="D70" s="91" t="s">
        <v>457</v>
      </c>
    </row>
    <row r="71" spans="2:4" ht="12.75">
      <c r="B71" s="89" t="s">
        <v>520</v>
      </c>
      <c r="C71" s="92">
        <v>10680</v>
      </c>
      <c r="D71" s="91" t="s">
        <v>457</v>
      </c>
    </row>
    <row r="72" spans="2:4" ht="12.75">
      <c r="B72" s="89" t="s">
        <v>521</v>
      </c>
      <c r="C72" s="92">
        <v>4085</v>
      </c>
      <c r="D72" s="91" t="s">
        <v>457</v>
      </c>
    </row>
    <row r="73" spans="2:4" ht="12.75">
      <c r="B73" s="89" t="s">
        <v>522</v>
      </c>
      <c r="C73" s="92">
        <v>4850</v>
      </c>
      <c r="D73" s="91" t="s">
        <v>457</v>
      </c>
    </row>
    <row r="74" spans="2:4" ht="12.75">
      <c r="B74" s="89" t="s">
        <v>523</v>
      </c>
      <c r="C74" s="92">
        <v>1450</v>
      </c>
      <c r="D74" s="91" t="s">
        <v>457</v>
      </c>
    </row>
    <row r="75" spans="2:4" ht="12.75">
      <c r="B75" s="89" t="s">
        <v>524</v>
      </c>
      <c r="C75" s="92">
        <v>1950</v>
      </c>
      <c r="D75" s="91" t="s">
        <v>457</v>
      </c>
    </row>
    <row r="76" spans="2:4" ht="12.75">
      <c r="B76" s="87" t="s">
        <v>525</v>
      </c>
      <c r="C76" s="88"/>
      <c r="D76" s="88"/>
    </row>
    <row r="77" spans="2:4" ht="12.75">
      <c r="B77" s="89" t="s">
        <v>526</v>
      </c>
      <c r="C77" s="90">
        <v>40</v>
      </c>
      <c r="D77" s="91" t="s">
        <v>457</v>
      </c>
    </row>
    <row r="78" spans="2:4" ht="12.75">
      <c r="B78" s="89" t="s">
        <v>527</v>
      </c>
      <c r="C78" s="90">
        <v>970</v>
      </c>
      <c r="D78" s="91" t="s">
        <v>457</v>
      </c>
    </row>
    <row r="79" spans="2:4" ht="12.75">
      <c r="B79" s="89" t="s">
        <v>528</v>
      </c>
      <c r="C79" s="90">
        <v>510</v>
      </c>
      <c r="D79" s="91" t="s">
        <v>457</v>
      </c>
    </row>
    <row r="80" spans="2:4" ht="12.75">
      <c r="B80" s="89" t="s">
        <v>529</v>
      </c>
      <c r="C80" s="90">
        <v>75</v>
      </c>
      <c r="D80" s="91" t="s">
        <v>457</v>
      </c>
    </row>
    <row r="81" spans="2:4" ht="12.75">
      <c r="B81" s="89" t="s">
        <v>530</v>
      </c>
      <c r="C81" s="90">
        <v>270</v>
      </c>
      <c r="D81" s="91" t="s">
        <v>457</v>
      </c>
    </row>
    <row r="82" spans="2:4" ht="12.75">
      <c r="B82" s="89" t="s">
        <v>531</v>
      </c>
      <c r="C82" s="90">
        <v>580</v>
      </c>
      <c r="D82" s="91" t="s">
        <v>457</v>
      </c>
    </row>
    <row r="83" spans="2:4" ht="12.75">
      <c r="B83" s="89" t="s">
        <v>532</v>
      </c>
      <c r="C83" s="90">
        <v>650</v>
      </c>
      <c r="D83" s="91" t="s">
        <v>457</v>
      </c>
    </row>
    <row r="84" spans="1:4" ht="12.75">
      <c r="A84" s="85"/>
      <c r="B84" s="85"/>
      <c r="C84" s="85"/>
      <c r="D84" s="85"/>
    </row>
    <row r="85" spans="1:4" ht="15">
      <c r="A85" s="77" t="s">
        <v>446</v>
      </c>
      <c r="B85" s="93"/>
      <c r="C85" s="94"/>
      <c r="D85" s="10"/>
    </row>
    <row r="86" spans="1:4" ht="15">
      <c r="A86" s="77" t="s">
        <v>447</v>
      </c>
      <c r="B86" s="93"/>
      <c r="C86" s="94"/>
      <c r="D86" s="10"/>
    </row>
    <row r="87" spans="1:4" ht="18">
      <c r="A87" s="81"/>
      <c r="B87" s="81" t="s">
        <v>448</v>
      </c>
      <c r="C87" s="82"/>
      <c r="D87" s="82"/>
    </row>
    <row r="88" spans="1:4" ht="12.75">
      <c r="A88" s="10" t="s">
        <v>443</v>
      </c>
      <c r="B88" s="10" t="s">
        <v>554</v>
      </c>
      <c r="C88" s="10"/>
      <c r="D88" s="83"/>
    </row>
    <row r="89" spans="1:4" ht="12.75">
      <c r="A89" s="10" t="s">
        <v>444</v>
      </c>
      <c r="B89" s="10" t="s">
        <v>555</v>
      </c>
      <c r="C89" s="10"/>
      <c r="D89" s="15"/>
    </row>
    <row r="90" spans="1:4" ht="12.75">
      <c r="A90" s="10" t="s">
        <v>445</v>
      </c>
      <c r="B90" s="10" t="s">
        <v>553</v>
      </c>
      <c r="C90" s="4"/>
      <c r="D90" s="4"/>
    </row>
    <row r="91" spans="1:4" ht="12.75">
      <c r="A91" s="85"/>
      <c r="B91" s="85"/>
      <c r="C91" s="85"/>
      <c r="D91" s="85"/>
    </row>
    <row r="92" spans="1:4" ht="12.75">
      <c r="A92" s="85"/>
      <c r="B92" s="76" t="s">
        <v>449</v>
      </c>
      <c r="C92" s="85"/>
      <c r="D92" s="85"/>
    </row>
    <row r="93" spans="1:4" ht="12.75">
      <c r="A93" s="85"/>
      <c r="B93" s="85"/>
      <c r="C93" s="85"/>
      <c r="D93" s="85"/>
    </row>
    <row r="94" spans="1:4" ht="21" customHeight="1">
      <c r="A94" s="85"/>
      <c r="B94" s="82" t="s">
        <v>450</v>
      </c>
      <c r="C94" s="85"/>
      <c r="D94" s="85"/>
    </row>
    <row r="95" spans="1:4" ht="19.5" customHeight="1">
      <c r="A95" s="85"/>
      <c r="B95" s="95" t="s">
        <v>535</v>
      </c>
      <c r="C95" s="85"/>
      <c r="D95" s="85"/>
    </row>
    <row r="97" spans="2:5" ht="15">
      <c r="B97" s="101" t="s">
        <v>533</v>
      </c>
      <c r="C97" s="100"/>
      <c r="D97" s="40"/>
      <c r="E97" s="40"/>
    </row>
  </sheetData>
  <sheetProtection/>
  <mergeCells count="2">
    <mergeCell ref="B5:B6"/>
    <mergeCell ref="C5:D5"/>
  </mergeCells>
  <printOptions/>
  <pageMargins left="0.5118110236220472" right="0.5118110236220472" top="0.7480314960629921" bottom="0.7480314960629921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0.9921875" style="0" customWidth="1"/>
    <col min="2" max="2" width="58.28125" style="0" customWidth="1"/>
    <col min="3" max="3" width="13.7109375" style="0" customWidth="1"/>
    <col min="4" max="4" width="6.7109375" style="0" customWidth="1"/>
  </cols>
  <sheetData>
    <row r="1" spans="1:4" ht="23.25">
      <c r="A1" s="64" t="s">
        <v>441</v>
      </c>
      <c r="B1" s="84"/>
      <c r="C1" s="65"/>
      <c r="D1" s="66"/>
    </row>
    <row r="2" spans="2:4" ht="15.75">
      <c r="B2" s="67" t="s">
        <v>536</v>
      </c>
      <c r="C2" s="65"/>
      <c r="D2" s="66"/>
    </row>
    <row r="3" spans="2:4" ht="25.5">
      <c r="B3" s="69" t="s">
        <v>440</v>
      </c>
      <c r="C3" s="65"/>
      <c r="D3" s="66"/>
    </row>
    <row r="4" spans="1:4" ht="12.75">
      <c r="A4" s="85"/>
      <c r="B4" s="85"/>
      <c r="C4" s="85"/>
      <c r="D4" s="85"/>
    </row>
    <row r="5" spans="1:4" ht="12.75">
      <c r="A5" s="85"/>
      <c r="B5" s="130" t="s">
        <v>451</v>
      </c>
      <c r="C5" s="132" t="s">
        <v>452</v>
      </c>
      <c r="D5" s="133"/>
    </row>
    <row r="6" spans="1:4" ht="12.75">
      <c r="A6" s="85"/>
      <c r="B6" s="130"/>
      <c r="C6" s="86" t="s">
        <v>453</v>
      </c>
      <c r="D6" s="86" t="s">
        <v>454</v>
      </c>
    </row>
    <row r="7" spans="2:4" ht="12.75">
      <c r="B7" s="102"/>
      <c r="C7" s="103"/>
      <c r="D7" s="103"/>
    </row>
    <row r="8" spans="2:4" ht="12.75">
      <c r="B8" s="104" t="s">
        <v>537</v>
      </c>
      <c r="C8" s="105"/>
      <c r="D8" s="105"/>
    </row>
    <row r="9" spans="2:4" ht="12.75">
      <c r="B9" s="87" t="s">
        <v>492</v>
      </c>
      <c r="C9" s="88"/>
      <c r="D9" s="88"/>
    </row>
    <row r="10" spans="2:4" ht="12.75">
      <c r="B10" s="89" t="s">
        <v>538</v>
      </c>
      <c r="C10" s="92">
        <v>2650</v>
      </c>
      <c r="D10" s="91" t="s">
        <v>457</v>
      </c>
    </row>
    <row r="11" spans="2:4" ht="12.75">
      <c r="B11" s="89" t="s">
        <v>539</v>
      </c>
      <c r="C11" s="92">
        <v>3520</v>
      </c>
      <c r="D11" s="91" t="s">
        <v>457</v>
      </c>
    </row>
    <row r="12" spans="2:4" ht="12.75">
      <c r="B12" s="89" t="s">
        <v>540</v>
      </c>
      <c r="C12" s="92">
        <v>2050</v>
      </c>
      <c r="D12" s="91" t="s">
        <v>457</v>
      </c>
    </row>
    <row r="13" spans="2:4" ht="12.75">
      <c r="B13" s="89" t="s">
        <v>541</v>
      </c>
      <c r="C13" s="92">
        <v>1200</v>
      </c>
      <c r="D13" s="91" t="s">
        <v>457</v>
      </c>
    </row>
    <row r="14" spans="2:4" ht="12.75">
      <c r="B14" s="89" t="s">
        <v>542</v>
      </c>
      <c r="C14" s="92">
        <v>4300</v>
      </c>
      <c r="D14" s="91" t="s">
        <v>457</v>
      </c>
    </row>
    <row r="15" spans="2:4" ht="12.75">
      <c r="B15" s="89" t="s">
        <v>543</v>
      </c>
      <c r="C15" s="92">
        <v>5350</v>
      </c>
      <c r="D15" s="91" t="s">
        <v>457</v>
      </c>
    </row>
    <row r="16" spans="2:4" ht="12.75">
      <c r="B16" s="89" t="s">
        <v>544</v>
      </c>
      <c r="C16" s="92">
        <v>2770</v>
      </c>
      <c r="D16" s="91" t="s">
        <v>457</v>
      </c>
    </row>
    <row r="17" spans="2:4" ht="12.75">
      <c r="B17" s="89" t="s">
        <v>545</v>
      </c>
      <c r="C17" s="92">
        <v>1500</v>
      </c>
      <c r="D17" s="91" t="s">
        <v>457</v>
      </c>
    </row>
    <row r="18" spans="2:4" ht="12.75">
      <c r="B18" s="89" t="s">
        <v>546</v>
      </c>
      <c r="C18" s="92">
        <v>4570</v>
      </c>
      <c r="D18" s="91" t="s">
        <v>457</v>
      </c>
    </row>
    <row r="19" spans="2:4" ht="12.75">
      <c r="B19" s="89" t="s">
        <v>547</v>
      </c>
      <c r="C19" s="92">
        <v>1980</v>
      </c>
      <c r="D19" s="91" t="s">
        <v>457</v>
      </c>
    </row>
    <row r="20" spans="2:4" ht="12.75">
      <c r="B20" s="89" t="s">
        <v>548</v>
      </c>
      <c r="C20" s="92">
        <v>3530</v>
      </c>
      <c r="D20" s="91" t="s">
        <v>457</v>
      </c>
    </row>
    <row r="21" spans="2:4" ht="12.75">
      <c r="B21" s="89" t="s">
        <v>549</v>
      </c>
      <c r="C21" s="92">
        <v>1800</v>
      </c>
      <c r="D21" s="91" t="s">
        <v>457</v>
      </c>
    </row>
    <row r="22" spans="2:4" ht="12.75">
      <c r="B22" s="87" t="s">
        <v>552</v>
      </c>
      <c r="C22" s="88"/>
      <c r="D22" s="88"/>
    </row>
    <row r="23" spans="2:4" ht="12.75">
      <c r="B23" s="106" t="s">
        <v>550</v>
      </c>
      <c r="C23" s="107">
        <v>20</v>
      </c>
      <c r="D23" s="108" t="s">
        <v>470</v>
      </c>
    </row>
    <row r="24" spans="2:4" ht="12.75">
      <c r="B24" s="106" t="s">
        <v>472</v>
      </c>
      <c r="C24" s="107">
        <v>170</v>
      </c>
      <c r="D24" s="108" t="s">
        <v>470</v>
      </c>
    </row>
    <row r="25" spans="2:4" ht="12.75">
      <c r="B25" s="106" t="s">
        <v>551</v>
      </c>
      <c r="C25" s="107">
        <v>145</v>
      </c>
      <c r="D25" s="108" t="s">
        <v>470</v>
      </c>
    </row>
    <row r="26" spans="2:4" ht="12.75">
      <c r="B26" s="106" t="s">
        <v>475</v>
      </c>
      <c r="C26" s="107">
        <v>185</v>
      </c>
      <c r="D26" s="108" t="s">
        <v>470</v>
      </c>
    </row>
    <row r="29" spans="1:4" ht="15">
      <c r="A29" s="77" t="s">
        <v>446</v>
      </c>
      <c r="B29" s="93"/>
      <c r="C29" s="94"/>
      <c r="D29" s="10"/>
    </row>
    <row r="30" spans="1:4" ht="15">
      <c r="A30" s="77" t="s">
        <v>447</v>
      </c>
      <c r="B30" s="93"/>
      <c r="C30" s="94"/>
      <c r="D30" s="10"/>
    </row>
    <row r="31" spans="1:4" ht="18">
      <c r="A31" s="81"/>
      <c r="B31" s="81" t="s">
        <v>448</v>
      </c>
      <c r="C31" s="82"/>
      <c r="D31" s="82"/>
    </row>
    <row r="32" spans="1:4" ht="18">
      <c r="A32" s="10" t="s">
        <v>554</v>
      </c>
      <c r="B32" s="10"/>
      <c r="C32" s="82"/>
      <c r="D32" s="83"/>
    </row>
    <row r="33" spans="1:4" ht="12.75">
      <c r="A33" s="10" t="s">
        <v>555</v>
      </c>
      <c r="B33" s="10"/>
      <c r="C33" s="15"/>
      <c r="D33" s="15"/>
    </row>
    <row r="34" spans="1:4" ht="12.75">
      <c r="A34" s="10" t="s">
        <v>553</v>
      </c>
      <c r="B34" s="4"/>
      <c r="C34" s="5"/>
      <c r="D34" s="4"/>
    </row>
    <row r="35" spans="1:4" ht="12.75">
      <c r="A35" s="85"/>
      <c r="B35" s="85"/>
      <c r="C35" s="85"/>
      <c r="D35" s="85"/>
    </row>
    <row r="36" spans="1:4" ht="12.75">
      <c r="A36" s="85"/>
      <c r="B36" s="76" t="s">
        <v>449</v>
      </c>
      <c r="C36" s="85"/>
      <c r="D36" s="85"/>
    </row>
    <row r="37" spans="1:4" ht="12.75">
      <c r="A37" s="85"/>
      <c r="B37" s="85"/>
      <c r="C37" s="85"/>
      <c r="D37" s="85"/>
    </row>
    <row r="38" spans="1:4" ht="21" customHeight="1">
      <c r="A38" s="85"/>
      <c r="B38" s="82" t="s">
        <v>450</v>
      </c>
      <c r="C38" s="85"/>
      <c r="D38" s="85"/>
    </row>
    <row r="39" spans="1:4" ht="19.5" customHeight="1">
      <c r="A39" s="85"/>
      <c r="B39" s="95" t="s">
        <v>535</v>
      </c>
      <c r="C39" s="85"/>
      <c r="D39" s="85"/>
    </row>
    <row r="41" spans="2:4" ht="15">
      <c r="B41" s="101" t="s">
        <v>533</v>
      </c>
      <c r="C41" s="100"/>
      <c r="D41" s="100"/>
    </row>
  </sheetData>
  <sheetProtection/>
  <mergeCells count="2">
    <mergeCell ref="B5:B6"/>
    <mergeCell ref="C5:D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</cp:lastModifiedBy>
  <cp:lastPrinted>2017-11-22T11:43:34Z</cp:lastPrinted>
  <dcterms:created xsi:type="dcterms:W3CDTF">1996-10-08T23:32:33Z</dcterms:created>
  <dcterms:modified xsi:type="dcterms:W3CDTF">2018-08-20T05:02:10Z</dcterms:modified>
  <cp:category/>
  <cp:version/>
  <cp:contentType/>
  <cp:contentStatus/>
</cp:coreProperties>
</file>